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15480" windowHeight="4515" activeTab="0"/>
  </bookViews>
  <sheets>
    <sheet name="Misc" sheetId="1" r:id="rId1"/>
  </sheets>
  <definedNames>
    <definedName name="TABLE" localSheetId="0">'Misc'!#REF!</definedName>
    <definedName name="TABLE_2" localSheetId="0">'Misc'!#REF!</definedName>
    <definedName name="TABLE_3" localSheetId="0">'Misc'!#REF!</definedName>
    <definedName name="TABLE_4" localSheetId="0">'Misc'!$C$7:$P$79</definedName>
  </definedNames>
  <calcPr fullCalcOnLoad="1"/>
</workbook>
</file>

<file path=xl/sharedStrings.xml><?xml version="1.0" encoding="utf-8"?>
<sst xmlns="http://schemas.openxmlformats.org/spreadsheetml/2006/main" count="312" uniqueCount="164">
  <si>
    <t>Ticket</t>
  </si>
  <si>
    <t>Open Time</t>
  </si>
  <si>
    <t>Type</t>
  </si>
  <si>
    <t>Size</t>
  </si>
  <si>
    <t>Item</t>
  </si>
  <si>
    <t>Price</t>
  </si>
  <si>
    <t>S / L</t>
  </si>
  <si>
    <t>T / P</t>
  </si>
  <si>
    <t>Close Time</t>
  </si>
  <si>
    <t>Swap</t>
  </si>
  <si>
    <t>Profit</t>
  </si>
  <si>
    <t>(Pips)</t>
  </si>
  <si>
    <t>(Dollars)</t>
  </si>
  <si>
    <t>Comm</t>
  </si>
  <si>
    <t>Taxes</t>
  </si>
  <si>
    <t>Basket Trading Part 2</t>
  </si>
  <si>
    <t>PROFIT (PIPS)</t>
  </si>
  <si>
    <t>PROFIT        $</t>
  </si>
  <si>
    <t>2009,10,21 12:36</t>
  </si>
  <si>
    <t>sell</t>
  </si>
  <si>
    <t>eurusd</t>
  </si>
  <si>
    <t>2009,10,21 13:41</t>
  </si>
  <si>
    <t>2009,10,21 13:29</t>
  </si>
  <si>
    <t>buy</t>
  </si>
  <si>
    <t>usdjpy</t>
  </si>
  <si>
    <t>2009,10,21 14:23</t>
  </si>
  <si>
    <t>2009,10,21 16:48</t>
  </si>
  <si>
    <t>usdcad</t>
  </si>
  <si>
    <t>2009,10,21 17:37</t>
  </si>
  <si>
    <t>2009,10,21 19:16</t>
  </si>
  <si>
    <t>2009,10,21 19:48</t>
  </si>
  <si>
    <t>2009,10,22 00:53</t>
  </si>
  <si>
    <t>cadjpy</t>
  </si>
  <si>
    <t>2009,10,22 09:37</t>
  </si>
  <si>
    <t>2009,10,22 09:40</t>
  </si>
  <si>
    <t>gbpusd</t>
  </si>
  <si>
    <t>2009,10,22 10:50</t>
  </si>
  <si>
    <t>2009,10,22 14:08</t>
  </si>
  <si>
    <t>2009,10,22 14:21</t>
  </si>
  <si>
    <t>2009,10,21 13:55</t>
  </si>
  <si>
    <t>2009,10,22 17:05</t>
  </si>
  <si>
    <t>2009,10,22 17:30</t>
  </si>
  <si>
    <t>2009,10,22 17:37</t>
  </si>
  <si>
    <t>2009,10,22 17:31</t>
  </si>
  <si>
    <t>2009,10,22 17:40</t>
  </si>
  <si>
    <t>2009,10,22 17:22</t>
  </si>
  <si>
    <t>2009,10,22 18:05</t>
  </si>
  <si>
    <t>2009,10,22 18:30</t>
  </si>
  <si>
    <t>2009,10,22 18:48</t>
  </si>
  <si>
    <t>2009,10,22 17:56</t>
  </si>
  <si>
    <t>2009,10,22 21:01</t>
  </si>
  <si>
    <t>2009,10,22 17:27</t>
  </si>
  <si>
    <t>2009,10,22 21:04</t>
  </si>
  <si>
    <t>2009,10,22 17:39</t>
  </si>
  <si>
    <t>2009,10,22 21:16</t>
  </si>
  <si>
    <t>2009,10,22 17:43</t>
  </si>
  <si>
    <t>2009,10,22 17:42</t>
  </si>
  <si>
    <t>2009,10,22 21:18</t>
  </si>
  <si>
    <t>2009,10,22 17:29</t>
  </si>
  <si>
    <t>2009,10,22 21:19</t>
  </si>
  <si>
    <t>2009,10,22 21:46</t>
  </si>
  <si>
    <t>2009,10,23 02:02</t>
  </si>
  <si>
    <t>2009,10,22 22:02</t>
  </si>
  <si>
    <t>2009,10,23 20:36</t>
  </si>
  <si>
    <t>2009,10,22 21:54</t>
  </si>
  <si>
    <t>2009,10,23 20:37</t>
  </si>
  <si>
    <t>2009,10,26 13:13</t>
  </si>
  <si>
    <t>2009,10,26 14:45</t>
  </si>
  <si>
    <t>2009,10,26 13:48</t>
  </si>
  <si>
    <t>2009,10,26 14:49</t>
  </si>
  <si>
    <t>2009,10,26 14:43</t>
  </si>
  <si>
    <t>2009,10,26 15:03</t>
  </si>
  <si>
    <t>2009,10,26 14:47</t>
  </si>
  <si>
    <t>2009,10,26 16:02</t>
  </si>
  <si>
    <t>2009,10,26 14:51</t>
  </si>
  <si>
    <t>2009,10,27 09:59</t>
  </si>
  <si>
    <t>2009,10,27 10:11</t>
  </si>
  <si>
    <t>2009,10,27 14:59</t>
  </si>
  <si>
    <t>2009,10,27 15:06</t>
  </si>
  <si>
    <t>2009,10,27 17:33</t>
  </si>
  <si>
    <t>2009,10,27 15:13</t>
  </si>
  <si>
    <t>2009,10,27 15:28</t>
  </si>
  <si>
    <t>2009,10,27 15:53</t>
  </si>
  <si>
    <t>2009,10,28 00:42</t>
  </si>
  <si>
    <t>2009,10,28 05:18</t>
  </si>
  <si>
    <t>2009,10,28 01:36</t>
  </si>
  <si>
    <t>2009,10,28 22:47</t>
  </si>
  <si>
    <t>nzdusd</t>
  </si>
  <si>
    <t>2009,10,29 01:07</t>
  </si>
  <si>
    <t>2009,10,29 09:45</t>
  </si>
  <si>
    <t>2009,10,29 10:11</t>
  </si>
  <si>
    <t>2009,10,29 09:49</t>
  </si>
  <si>
    <t>nzdjpy</t>
  </si>
  <si>
    <t>2009,10,29 10:12</t>
  </si>
  <si>
    <t>2009,10,29 13:03</t>
  </si>
  <si>
    <t>2009,10,29 13:30</t>
  </si>
  <si>
    <t>2009,10,29 09:48</t>
  </si>
  <si>
    <t>2009,10,29 17:36</t>
  </si>
  <si>
    <t>2009,10,29 09:17</t>
  </si>
  <si>
    <t>2009,10,29 18:36</t>
  </si>
  <si>
    <t>2009,10,29 14:19</t>
  </si>
  <si>
    <t>gbpaud</t>
  </si>
  <si>
    <t>2009,10,30 00:43</t>
  </si>
  <si>
    <t>2009,10,30 09:16</t>
  </si>
  <si>
    <t>2009,10,30 10:44</t>
  </si>
  <si>
    <t>2009,10,30 12:05</t>
  </si>
  <si>
    <t>2009,10,30 12:16</t>
  </si>
  <si>
    <t>2009,10,30 12:30</t>
  </si>
  <si>
    <t>2009,10,30 12:48</t>
  </si>
  <si>
    <t>2009,10,30 12:53</t>
  </si>
  <si>
    <t>2009,10,30 12:40</t>
  </si>
  <si>
    <t>2009,11,02 00:05</t>
  </si>
  <si>
    <t>2009,11,02 00:37</t>
  </si>
  <si>
    <t>2009,11,02 00:07</t>
  </si>
  <si>
    <t>2009,11,03 09:30</t>
  </si>
  <si>
    <t>2009,11,03 10:29</t>
  </si>
  <si>
    <t>2009,11,03 11:20</t>
  </si>
  <si>
    <t>2009,11,03 11:50</t>
  </si>
  <si>
    <t>2009,11,03 14:22</t>
  </si>
  <si>
    <t>2009,11,03 15:08</t>
  </si>
  <si>
    <t>2009,11,03 20:10</t>
  </si>
  <si>
    <t>2009,11,04 07:55</t>
  </si>
  <si>
    <t>2009,11,04 12:09</t>
  </si>
  <si>
    <t>2009,11,04 14:27</t>
  </si>
  <si>
    <t>2009,11,04 12:45</t>
  </si>
  <si>
    <t>2009,11,04 16:10</t>
  </si>
  <si>
    <t>2009,11,04 12:05</t>
  </si>
  <si>
    <t>2009,11,04 16:14</t>
  </si>
  <si>
    <t>2009,11,04 16:24</t>
  </si>
  <si>
    <t>2009,11,04 16:50</t>
  </si>
  <si>
    <t>2009,11,04 14:55</t>
  </si>
  <si>
    <t>gbpjpy</t>
  </si>
  <si>
    <t>2009,11,04 16:59</t>
  </si>
  <si>
    <t>2009,11,04 15:02</t>
  </si>
  <si>
    <t>2009,11,04 17:18</t>
  </si>
  <si>
    <t>2009,11,04 16:48</t>
  </si>
  <si>
    <t>2009,11,04 17:21</t>
  </si>
  <si>
    <t>2009,11,06 12:19</t>
  </si>
  <si>
    <t>2009,11,06 14:26</t>
  </si>
  <si>
    <t>2009,11,06 14:35</t>
  </si>
  <si>
    <t>2009,11,06 14:37</t>
  </si>
  <si>
    <t>2009,11,06 14:49</t>
  </si>
  <si>
    <t>2009,11,06 14:39</t>
  </si>
  <si>
    <t>2009,11,06 16:39</t>
  </si>
  <si>
    <t>gold</t>
  </si>
  <si>
    <t>2009,11,09 00:05</t>
  </si>
  <si>
    <t>2009,11,06 16:48</t>
  </si>
  <si>
    <t>2009,11,09 17:17</t>
  </si>
  <si>
    <t>2009,11,10 06:50</t>
  </si>
  <si>
    <t>2009,11,09 20:37</t>
  </si>
  <si>
    <t>2009,11,10 17:07</t>
  </si>
  <si>
    <t>2009,11,11 11:33</t>
  </si>
  <si>
    <t>2009,11,11 11:36</t>
  </si>
  <si>
    <t>2009,11,11 11:38</t>
  </si>
  <si>
    <t>2009,11,11 11:35</t>
  </si>
  <si>
    <t>2009,11,11 11:39</t>
  </si>
  <si>
    <t>2009,11,11 11:52</t>
  </si>
  <si>
    <t>2009,11,11 11:55</t>
  </si>
  <si>
    <t>2009,11,12 03:20</t>
  </si>
  <si>
    <t>2009,11,12 05:45</t>
  </si>
  <si>
    <t>2009,11,11 17:26</t>
  </si>
  <si>
    <t>2009,11,12 09:04</t>
  </si>
  <si>
    <t>2009,11,11 17:53</t>
  </si>
  <si>
    <t>2009,11,12 10:17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</si>
</sst>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#,##0.0000"/>
    <numFmt numFmtId="178" formatCode="#,##0.0"/>
    <numFmt numFmtId="179" formatCode="[$-409]dddd\,\ mmmm\ dd\,\ yyyy"/>
    <numFmt numFmtId="180" formatCode="mmm\-dd\-yy"/>
    <numFmt numFmtId="181" formatCode="0;[Red]0"/>
    <numFmt numFmtId="182" formatCode="#,##0.00;[Red]#,##0.00"/>
    <numFmt numFmtId="183" formatCode="0.000"/>
    <numFmt numFmtId="184" formatCode="0.00000"/>
    <numFmt numFmtId="185" formatCode="0.0"/>
    <numFmt numFmtId="186" formatCode="0.0;[Red]0.0"/>
    <numFmt numFmtId="187" formatCode="0.00;[Red]0.00"/>
  </numFmts>
  <fonts count="10">
    <font>
      <sz val="10"/>
      <name val="Arial"/>
      <family val="0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8"/>
      <color indexed="61"/>
      <name val="Verdana"/>
      <family val="2"/>
    </font>
    <font>
      <sz val="8"/>
      <color indexed="48"/>
      <name val="Verdana"/>
      <family val="2"/>
    </font>
    <font>
      <b/>
      <sz val="8"/>
      <color indexed="48"/>
      <name val="Verdana"/>
      <family val="2"/>
    </font>
    <font>
      <sz val="6"/>
      <name val="Verdana"/>
      <family val="2"/>
    </font>
    <font>
      <b/>
      <sz val="6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22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87" fontId="3" fillId="2" borderId="2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187" fontId="3" fillId="2" borderId="4" xfId="0" applyNumberFormat="1" applyFont="1" applyFill="1" applyBorder="1" applyAlignment="1">
      <alignment horizontal="center"/>
    </xf>
    <xf numFmtId="187" fontId="1" fillId="0" borderId="0" xfId="0" applyNumberFormat="1" applyFont="1" applyFill="1" applyAlignment="1">
      <alignment horizontal="center" wrapText="1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/>
    </xf>
    <xf numFmtId="187" fontId="3" fillId="3" borderId="7" xfId="0" applyNumberFormat="1" applyFont="1" applyFill="1" applyBorder="1" applyAlignment="1">
      <alignment horizontal="center" vertical="center"/>
    </xf>
    <xf numFmtId="181" fontId="4" fillId="4" borderId="5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87" fontId="1" fillId="0" borderId="0" xfId="0" applyNumberFormat="1" applyFont="1" applyFill="1" applyAlignment="1">
      <alignment horizontal="center"/>
    </xf>
    <xf numFmtId="187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4" fontId="1" fillId="4" borderId="0" xfId="0" applyNumberFormat="1" applyFont="1" applyFill="1" applyAlignment="1">
      <alignment horizontal="center" wrapText="1"/>
    </xf>
    <xf numFmtId="4" fontId="1" fillId="0" borderId="9" xfId="0" applyNumberFormat="1" applyFont="1" applyFill="1" applyBorder="1" applyAlignment="1">
      <alignment horizontal="center"/>
    </xf>
    <xf numFmtId="181" fontId="4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4" fontId="0" fillId="0" borderId="9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" fontId="5" fillId="3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176" fontId="8" fillId="0" borderId="0" xfId="0" applyNumberFormat="1" applyFont="1" applyFill="1" applyAlignment="1">
      <alignment horizontal="center"/>
    </xf>
    <xf numFmtId="176" fontId="8" fillId="0" borderId="0" xfId="0" applyNumberFormat="1" applyFont="1" applyFill="1" applyAlignment="1">
      <alignment horizontal="center" wrapText="1"/>
    </xf>
    <xf numFmtId="2" fontId="8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wrapText="1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3" fillId="4" borderId="5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right" wrapText="1"/>
    </xf>
    <xf numFmtId="0" fontId="0" fillId="5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C2:V185"/>
  <sheetViews>
    <sheetView showZeros="0" tabSelected="1" workbookViewId="0" topLeftCell="B1">
      <pane ySplit="5" topLeftCell="BM7" activePane="bottomLeft" state="frozen"/>
      <selection pane="topLeft" activeCell="A1" sqref="A1"/>
      <selection pane="bottomLeft" activeCell="F2" sqref="F2"/>
    </sheetView>
  </sheetViews>
  <sheetFormatPr defaultColWidth="9.140625" defaultRowHeight="12.75" customHeight="1"/>
  <cols>
    <col min="1" max="2" width="0.2890625" style="1" customWidth="1"/>
    <col min="3" max="3" width="8.7109375" style="1" customWidth="1"/>
    <col min="4" max="4" width="13.57421875" style="1" customWidth="1"/>
    <col min="5" max="5" width="6.140625" style="45" customWidth="1"/>
    <col min="6" max="6" width="7.28125" style="1" customWidth="1"/>
    <col min="7" max="7" width="8.140625" style="49" customWidth="1"/>
    <col min="8" max="8" width="8.28125" style="45" customWidth="1"/>
    <col min="9" max="9" width="7.00390625" style="53" customWidth="1"/>
    <col min="10" max="10" width="6.57421875" style="53" customWidth="1"/>
    <col min="11" max="11" width="13.7109375" style="1" customWidth="1"/>
    <col min="12" max="12" width="8.00390625" style="45" customWidth="1"/>
    <col min="13" max="13" width="4.8515625" style="18" customWidth="1"/>
    <col min="14" max="14" width="4.28125" style="19" customWidth="1"/>
    <col min="15" max="15" width="7.140625" style="20" customWidth="1"/>
    <col min="16" max="16" width="10.421875" style="20" customWidth="1"/>
    <col min="17" max="17" width="7.8515625" style="1" hidden="1" customWidth="1"/>
    <col min="18" max="18" width="0.71875" style="1" customWidth="1"/>
    <col min="19" max="19" width="7.140625" style="21" customWidth="1"/>
    <col min="20" max="20" width="11.28125" style="1" customWidth="1"/>
    <col min="21" max="21" width="5.7109375" style="1" customWidth="1"/>
    <col min="22" max="16384" width="9.140625" style="1" customWidth="1"/>
  </cols>
  <sheetData>
    <row r="1" ht="6" customHeight="1" thickBot="1"/>
    <row r="2" spans="3:22" ht="21.75" customHeight="1" thickBot="1">
      <c r="C2" s="15" t="s">
        <v>15</v>
      </c>
      <c r="D2" s="16"/>
      <c r="E2" s="46"/>
      <c r="F2" s="22"/>
      <c r="M2" s="61" t="s">
        <v>17</v>
      </c>
      <c r="N2" s="62"/>
      <c r="O2" s="63"/>
      <c r="P2" s="23">
        <f>T185</f>
        <v>1472.56</v>
      </c>
      <c r="S2" s="24">
        <f>T181</f>
        <v>377.6000000000149</v>
      </c>
      <c r="T2" s="64" t="s">
        <v>16</v>
      </c>
      <c r="U2" s="65"/>
      <c r="V2" s="25"/>
    </row>
    <row r="3" ht="5.25" customHeight="1">
      <c r="P3" s="26"/>
    </row>
    <row r="4" spans="3:19" ht="12.75" customHeight="1">
      <c r="C4" s="2" t="s">
        <v>0</v>
      </c>
      <c r="D4" s="2" t="s">
        <v>1</v>
      </c>
      <c r="E4" s="47" t="s">
        <v>2</v>
      </c>
      <c r="F4" s="2" t="s">
        <v>3</v>
      </c>
      <c r="G4" s="50" t="s">
        <v>4</v>
      </c>
      <c r="H4" s="47" t="s">
        <v>5</v>
      </c>
      <c r="I4" s="54" t="s">
        <v>6</v>
      </c>
      <c r="J4" s="54" t="s">
        <v>7</v>
      </c>
      <c r="K4" s="2" t="s">
        <v>8</v>
      </c>
      <c r="L4" s="47" t="s">
        <v>5</v>
      </c>
      <c r="M4" s="7" t="s">
        <v>13</v>
      </c>
      <c r="N4" s="8" t="s">
        <v>14</v>
      </c>
      <c r="O4" s="13" t="s">
        <v>9</v>
      </c>
      <c r="P4" s="11" t="s">
        <v>10</v>
      </c>
      <c r="Q4" s="9"/>
      <c r="R4" s="10"/>
      <c r="S4" s="27" t="s">
        <v>10</v>
      </c>
    </row>
    <row r="5" spans="16:20" ht="12.75" customHeight="1">
      <c r="P5" s="12" t="s">
        <v>12</v>
      </c>
      <c r="S5" s="17" t="s">
        <v>11</v>
      </c>
      <c r="T5" s="28"/>
    </row>
    <row r="6" spans="3:21" ht="12.75" customHeight="1">
      <c r="C6" s="3"/>
      <c r="D6" s="3"/>
      <c r="E6" s="48"/>
      <c r="F6" s="29"/>
      <c r="G6" s="51"/>
      <c r="H6" s="58"/>
      <c r="I6" s="55"/>
      <c r="J6" s="55"/>
      <c r="K6" s="5"/>
      <c r="L6" s="58"/>
      <c r="M6" s="30"/>
      <c r="N6" s="31"/>
      <c r="O6" s="32"/>
      <c r="P6" s="33"/>
      <c r="Q6" s="34"/>
      <c r="R6" s="35"/>
      <c r="S6" s="37"/>
      <c r="T6" s="3"/>
      <c r="U6" s="3"/>
    </row>
    <row r="7" spans="3:19" ht="12.75" customHeight="1">
      <c r="C7" s="66">
        <v>56995172</v>
      </c>
      <c r="D7" s="67" t="s">
        <v>18</v>
      </c>
      <c r="E7" s="66" t="s">
        <v>19</v>
      </c>
      <c r="F7" s="66">
        <v>0.1</v>
      </c>
      <c r="G7" s="66" t="s">
        <v>20</v>
      </c>
      <c r="H7" s="66">
        <v>1.49314</v>
      </c>
      <c r="I7" s="66">
        <v>1.496</v>
      </c>
      <c r="J7" s="66">
        <v>1.4912</v>
      </c>
      <c r="K7" s="67" t="s">
        <v>21</v>
      </c>
      <c r="L7" s="66">
        <v>1.4912</v>
      </c>
      <c r="M7" s="66">
        <v>0</v>
      </c>
      <c r="N7" s="66">
        <v>0</v>
      </c>
      <c r="O7" s="66">
        <v>0</v>
      </c>
      <c r="P7" s="66">
        <v>19.4</v>
      </c>
      <c r="Q7" s="38">
        <f aca="true" t="shared" si="0" ref="Q7:Q18">IF(H7&gt;10,(H7-L7)*100,(H7-L7)*10000)</f>
        <v>19.399999999998307</v>
      </c>
      <c r="R7" s="39"/>
      <c r="S7" s="40">
        <f aca="true" t="shared" si="1" ref="S7:S18">IF(E7="buy",Q7*(-1),Q7)</f>
        <v>19.399999999998307</v>
      </c>
    </row>
    <row r="8" spans="3:19" ht="12.75" customHeight="1">
      <c r="C8" s="68">
        <v>56999171</v>
      </c>
      <c r="D8" s="69" t="s">
        <v>22</v>
      </c>
      <c r="E8" s="68" t="s">
        <v>23</v>
      </c>
      <c r="F8" s="68">
        <v>0.1</v>
      </c>
      <c r="G8" s="68" t="s">
        <v>24</v>
      </c>
      <c r="H8" s="68">
        <v>90.921</v>
      </c>
      <c r="I8" s="68">
        <v>90.421</v>
      </c>
      <c r="J8" s="68">
        <v>91.131</v>
      </c>
      <c r="K8" s="69" t="s">
        <v>25</v>
      </c>
      <c r="L8" s="68">
        <v>91.131</v>
      </c>
      <c r="M8" s="68">
        <v>0</v>
      </c>
      <c r="N8" s="68">
        <v>0</v>
      </c>
      <c r="O8" s="68">
        <v>0</v>
      </c>
      <c r="P8" s="68">
        <v>23.04</v>
      </c>
      <c r="Q8" s="38">
        <f t="shared" si="0"/>
        <v>-20.999999999999375</v>
      </c>
      <c r="R8" s="39"/>
      <c r="S8" s="40">
        <f t="shared" si="1"/>
        <v>20.999999999999375</v>
      </c>
    </row>
    <row r="9" spans="3:19" ht="12.75" customHeight="1">
      <c r="C9" s="66">
        <v>57026672</v>
      </c>
      <c r="D9" s="67" t="s">
        <v>26</v>
      </c>
      <c r="E9" s="66" t="s">
        <v>19</v>
      </c>
      <c r="F9" s="66">
        <v>0.3</v>
      </c>
      <c r="G9" s="66" t="s">
        <v>27</v>
      </c>
      <c r="H9" s="66">
        <v>1.04229</v>
      </c>
      <c r="I9" s="66">
        <v>0</v>
      </c>
      <c r="J9" s="66">
        <v>1.0422</v>
      </c>
      <c r="K9" s="67" t="s">
        <v>28</v>
      </c>
      <c r="L9" s="66">
        <v>1.04224</v>
      </c>
      <c r="M9" s="66">
        <v>0</v>
      </c>
      <c r="N9" s="66">
        <v>0</v>
      </c>
      <c r="O9" s="66">
        <v>0</v>
      </c>
      <c r="P9" s="66">
        <v>1.44</v>
      </c>
      <c r="Q9" s="38">
        <f t="shared" si="0"/>
        <v>0.4999999999988347</v>
      </c>
      <c r="R9" s="39"/>
      <c r="S9" s="40">
        <f t="shared" si="1"/>
        <v>0.4999999999988347</v>
      </c>
    </row>
    <row r="10" spans="3:19" ht="12.75" customHeight="1">
      <c r="C10" s="68">
        <v>57046611</v>
      </c>
      <c r="D10" s="69" t="s">
        <v>29</v>
      </c>
      <c r="E10" s="68" t="s">
        <v>23</v>
      </c>
      <c r="F10" s="68">
        <v>0.5</v>
      </c>
      <c r="G10" s="68" t="s">
        <v>20</v>
      </c>
      <c r="H10" s="68">
        <v>1.50253</v>
      </c>
      <c r="I10" s="68">
        <v>0</v>
      </c>
      <c r="J10" s="68">
        <v>1.5045</v>
      </c>
      <c r="K10" s="69" t="s">
        <v>30</v>
      </c>
      <c r="L10" s="68">
        <v>1.50362</v>
      </c>
      <c r="M10" s="68">
        <v>0</v>
      </c>
      <c r="N10" s="68">
        <v>0</v>
      </c>
      <c r="O10" s="68">
        <v>0</v>
      </c>
      <c r="P10" s="68">
        <v>54.5</v>
      </c>
      <c r="Q10" s="38">
        <f t="shared" si="0"/>
        <v>-10.900000000000354</v>
      </c>
      <c r="R10" s="39"/>
      <c r="S10" s="40">
        <f t="shared" si="1"/>
        <v>10.900000000000354</v>
      </c>
    </row>
    <row r="11" spans="3:19" ht="12.75" customHeight="1">
      <c r="C11" s="66">
        <v>57073607</v>
      </c>
      <c r="D11" s="67" t="s">
        <v>31</v>
      </c>
      <c r="E11" s="66" t="s">
        <v>23</v>
      </c>
      <c r="F11" s="66">
        <v>0.2</v>
      </c>
      <c r="G11" s="66" t="s">
        <v>32</v>
      </c>
      <c r="H11" s="66">
        <v>87.157</v>
      </c>
      <c r="I11" s="66">
        <v>86.8</v>
      </c>
      <c r="J11" s="66">
        <v>87.357</v>
      </c>
      <c r="K11" s="67" t="s">
        <v>33</v>
      </c>
      <c r="L11" s="66">
        <v>87.181</v>
      </c>
      <c r="M11" s="66">
        <v>0</v>
      </c>
      <c r="N11" s="66">
        <v>0</v>
      </c>
      <c r="O11" s="66">
        <v>0</v>
      </c>
      <c r="P11" s="66">
        <v>5.25</v>
      </c>
      <c r="Q11" s="38">
        <f t="shared" si="0"/>
        <v>-2.400000000000091</v>
      </c>
      <c r="R11" s="39"/>
      <c r="S11" s="40">
        <f t="shared" si="1"/>
        <v>2.400000000000091</v>
      </c>
    </row>
    <row r="12" spans="3:19" ht="12.75" customHeight="1">
      <c r="C12" s="68">
        <v>57105394</v>
      </c>
      <c r="D12" s="69" t="s">
        <v>34</v>
      </c>
      <c r="E12" s="68" t="s">
        <v>19</v>
      </c>
      <c r="F12" s="68">
        <v>0.2</v>
      </c>
      <c r="G12" s="68" t="s">
        <v>35</v>
      </c>
      <c r="H12" s="68">
        <v>1.65747</v>
      </c>
      <c r="I12" s="68">
        <v>1.66545</v>
      </c>
      <c r="J12" s="68">
        <v>1.6494</v>
      </c>
      <c r="K12" s="69" t="s">
        <v>36</v>
      </c>
      <c r="L12" s="68">
        <v>1.6494</v>
      </c>
      <c r="M12" s="68">
        <v>0</v>
      </c>
      <c r="N12" s="68">
        <v>0</v>
      </c>
      <c r="O12" s="68">
        <v>0</v>
      </c>
      <c r="P12" s="68">
        <v>161.4</v>
      </c>
      <c r="Q12" s="38">
        <f t="shared" si="0"/>
        <v>80.70000000000022</v>
      </c>
      <c r="R12" s="39"/>
      <c r="S12" s="40">
        <f t="shared" si="1"/>
        <v>80.70000000000022</v>
      </c>
    </row>
    <row r="13" spans="3:19" ht="12.75" customHeight="1">
      <c r="C13" s="66">
        <v>57140060</v>
      </c>
      <c r="D13" s="67" t="s">
        <v>37</v>
      </c>
      <c r="E13" s="66" t="s">
        <v>19</v>
      </c>
      <c r="F13" s="66">
        <v>0.4</v>
      </c>
      <c r="G13" s="66" t="s">
        <v>27</v>
      </c>
      <c r="H13" s="66">
        <v>1.04868</v>
      </c>
      <c r="I13" s="66">
        <v>0</v>
      </c>
      <c r="J13" s="66">
        <v>1.04845</v>
      </c>
      <c r="K13" s="67" t="s">
        <v>38</v>
      </c>
      <c r="L13" s="66">
        <v>1.05002</v>
      </c>
      <c r="M13" s="66">
        <v>0</v>
      </c>
      <c r="N13" s="66">
        <v>0</v>
      </c>
      <c r="O13" s="66">
        <v>0</v>
      </c>
      <c r="P13" s="66">
        <v>-51.05</v>
      </c>
      <c r="Q13" s="38">
        <f t="shared" si="0"/>
        <v>-13.399999999998968</v>
      </c>
      <c r="R13" s="39"/>
      <c r="S13" s="40">
        <f t="shared" si="1"/>
        <v>-13.399999999998968</v>
      </c>
    </row>
    <row r="14" spans="3:19" ht="12.75" customHeight="1">
      <c r="C14" s="68">
        <v>57002598</v>
      </c>
      <c r="D14" s="69" t="s">
        <v>39</v>
      </c>
      <c r="E14" s="68" t="s">
        <v>23</v>
      </c>
      <c r="F14" s="68">
        <v>0.2</v>
      </c>
      <c r="G14" s="68" t="s">
        <v>27</v>
      </c>
      <c r="H14" s="68">
        <v>1.05672</v>
      </c>
      <c r="I14" s="68">
        <v>1.04477</v>
      </c>
      <c r="J14" s="68">
        <v>1.05682</v>
      </c>
      <c r="K14" s="69" t="s">
        <v>40</v>
      </c>
      <c r="L14" s="68">
        <v>1.04535</v>
      </c>
      <c r="M14" s="68">
        <v>0</v>
      </c>
      <c r="N14" s="68">
        <v>0</v>
      </c>
      <c r="O14" s="68">
        <v>-0.35</v>
      </c>
      <c r="P14" s="68">
        <v>-217.53</v>
      </c>
      <c r="Q14" s="38">
        <f t="shared" si="0"/>
        <v>113.70000000000103</v>
      </c>
      <c r="R14" s="39"/>
      <c r="S14" s="40">
        <f t="shared" si="1"/>
        <v>-113.70000000000103</v>
      </c>
    </row>
    <row r="15" spans="3:19" ht="12.75" customHeight="1">
      <c r="C15" s="66">
        <v>57168250</v>
      </c>
      <c r="D15" s="67" t="s">
        <v>41</v>
      </c>
      <c r="E15" s="66" t="s">
        <v>19</v>
      </c>
      <c r="F15" s="66">
        <v>0.1</v>
      </c>
      <c r="G15" s="66" t="s">
        <v>27</v>
      </c>
      <c r="H15" s="66">
        <v>1.04892</v>
      </c>
      <c r="I15" s="66">
        <v>0</v>
      </c>
      <c r="J15" s="66">
        <v>1.04864</v>
      </c>
      <c r="K15" s="67" t="s">
        <v>42</v>
      </c>
      <c r="L15" s="66">
        <v>1.04864</v>
      </c>
      <c r="M15" s="66">
        <v>0</v>
      </c>
      <c r="N15" s="66">
        <v>0</v>
      </c>
      <c r="O15" s="66">
        <v>0</v>
      </c>
      <c r="P15" s="66">
        <v>2.67</v>
      </c>
      <c r="Q15" s="38">
        <f t="shared" si="0"/>
        <v>2.80000000000058</v>
      </c>
      <c r="R15" s="39"/>
      <c r="S15" s="40">
        <f t="shared" si="1"/>
        <v>2.80000000000058</v>
      </c>
    </row>
    <row r="16" spans="3:19" ht="12.75" customHeight="1">
      <c r="C16" s="68">
        <v>57168414</v>
      </c>
      <c r="D16" s="69" t="s">
        <v>43</v>
      </c>
      <c r="E16" s="68" t="s">
        <v>19</v>
      </c>
      <c r="F16" s="68">
        <v>0.1</v>
      </c>
      <c r="G16" s="68" t="s">
        <v>27</v>
      </c>
      <c r="H16" s="68">
        <v>1.04921</v>
      </c>
      <c r="I16" s="68">
        <v>0</v>
      </c>
      <c r="J16" s="68">
        <v>1.04799</v>
      </c>
      <c r="K16" s="69" t="s">
        <v>44</v>
      </c>
      <c r="L16" s="68">
        <v>1.04799</v>
      </c>
      <c r="M16" s="68">
        <v>0</v>
      </c>
      <c r="N16" s="68">
        <v>0</v>
      </c>
      <c r="O16" s="68">
        <v>0</v>
      </c>
      <c r="P16" s="68">
        <v>11.64</v>
      </c>
      <c r="Q16" s="38">
        <f t="shared" si="0"/>
        <v>12.199999999999989</v>
      </c>
      <c r="R16" s="39"/>
      <c r="S16" s="40">
        <f t="shared" si="1"/>
        <v>12.199999999999989</v>
      </c>
    </row>
    <row r="17" spans="3:19" ht="12.75" customHeight="1">
      <c r="C17" s="66">
        <v>57167071</v>
      </c>
      <c r="D17" s="67" t="s">
        <v>45</v>
      </c>
      <c r="E17" s="66" t="s">
        <v>19</v>
      </c>
      <c r="F17" s="66">
        <v>0.5</v>
      </c>
      <c r="G17" s="66" t="s">
        <v>27</v>
      </c>
      <c r="H17" s="66">
        <v>1.04926</v>
      </c>
      <c r="I17" s="66">
        <v>0</v>
      </c>
      <c r="J17" s="66">
        <v>1.04754</v>
      </c>
      <c r="K17" s="67" t="s">
        <v>46</v>
      </c>
      <c r="L17" s="66">
        <v>1.04754</v>
      </c>
      <c r="M17" s="66">
        <v>0</v>
      </c>
      <c r="N17" s="66">
        <v>0</v>
      </c>
      <c r="O17" s="66">
        <v>0</v>
      </c>
      <c r="P17" s="66">
        <v>82.1</v>
      </c>
      <c r="Q17" s="38">
        <f t="shared" si="0"/>
        <v>17.20000000000166</v>
      </c>
      <c r="R17" s="39"/>
      <c r="S17" s="40">
        <f t="shared" si="1"/>
        <v>17.20000000000166</v>
      </c>
    </row>
    <row r="18" spans="3:19" ht="12.75" customHeight="1">
      <c r="C18" s="68">
        <v>57173746</v>
      </c>
      <c r="D18" s="69" t="s">
        <v>47</v>
      </c>
      <c r="E18" s="68" t="s">
        <v>19</v>
      </c>
      <c r="F18" s="68">
        <v>0.5</v>
      </c>
      <c r="G18" s="68" t="s">
        <v>27</v>
      </c>
      <c r="H18" s="68">
        <v>1.04969</v>
      </c>
      <c r="I18" s="68">
        <v>0</v>
      </c>
      <c r="J18" s="68">
        <v>1.04841</v>
      </c>
      <c r="K18" s="69" t="s">
        <v>48</v>
      </c>
      <c r="L18" s="68">
        <v>1.04841</v>
      </c>
      <c r="M18" s="68">
        <v>0</v>
      </c>
      <c r="N18" s="68">
        <v>0</v>
      </c>
      <c r="O18" s="68">
        <v>0</v>
      </c>
      <c r="P18" s="68">
        <v>61.04</v>
      </c>
      <c r="Q18" s="38">
        <f t="shared" si="0"/>
        <v>12.799999999999478</v>
      </c>
      <c r="R18" s="39"/>
      <c r="S18" s="40">
        <f t="shared" si="1"/>
        <v>12.799999999999478</v>
      </c>
    </row>
    <row r="19" spans="3:19" ht="12.75" customHeight="1">
      <c r="C19" s="66">
        <v>57170987</v>
      </c>
      <c r="D19" s="67" t="s">
        <v>49</v>
      </c>
      <c r="E19" s="66" t="s">
        <v>19</v>
      </c>
      <c r="F19" s="66">
        <v>0.2</v>
      </c>
      <c r="G19" s="66" t="s">
        <v>27</v>
      </c>
      <c r="H19" s="66">
        <v>1.04925</v>
      </c>
      <c r="I19" s="66">
        <v>0</v>
      </c>
      <c r="J19" s="66">
        <v>1.04744</v>
      </c>
      <c r="K19" s="67" t="s">
        <v>50</v>
      </c>
      <c r="L19" s="66">
        <v>1.04888</v>
      </c>
      <c r="M19" s="66">
        <v>0</v>
      </c>
      <c r="N19" s="66">
        <v>0</v>
      </c>
      <c r="O19" s="66">
        <v>0</v>
      </c>
      <c r="P19" s="66">
        <v>7.06</v>
      </c>
      <c r="Q19" s="38">
        <f aca="true" t="shared" si="2" ref="Q19:Q50">IF(H19&gt;10,(H19-L19)*100,(H19-L19)*10000)</f>
        <v>3.6999999999998145</v>
      </c>
      <c r="R19" s="39"/>
      <c r="S19" s="40">
        <f aca="true" t="shared" si="3" ref="S19:S50">IF(E19="buy",Q19*(-1),Q19)</f>
        <v>3.6999999999998145</v>
      </c>
    </row>
    <row r="20" spans="3:19" ht="12.75" customHeight="1">
      <c r="C20" s="68">
        <v>57167656</v>
      </c>
      <c r="D20" s="69" t="s">
        <v>51</v>
      </c>
      <c r="E20" s="68" t="s">
        <v>19</v>
      </c>
      <c r="F20" s="68">
        <v>0.1</v>
      </c>
      <c r="G20" s="68" t="s">
        <v>27</v>
      </c>
      <c r="H20" s="68">
        <v>1.04852</v>
      </c>
      <c r="I20" s="68">
        <v>0</v>
      </c>
      <c r="J20" s="68">
        <v>1.04764</v>
      </c>
      <c r="K20" s="69" t="s">
        <v>52</v>
      </c>
      <c r="L20" s="68">
        <v>1.0484</v>
      </c>
      <c r="M20" s="68">
        <v>0</v>
      </c>
      <c r="N20" s="68">
        <v>0</v>
      </c>
      <c r="O20" s="68">
        <v>0</v>
      </c>
      <c r="P20" s="68">
        <v>1.14</v>
      </c>
      <c r="Q20" s="38">
        <f t="shared" si="2"/>
        <v>1.1999999999989797</v>
      </c>
      <c r="R20" s="39"/>
      <c r="S20" s="40">
        <f t="shared" si="3"/>
        <v>1.1999999999989797</v>
      </c>
    </row>
    <row r="21" spans="3:19" ht="12.75" customHeight="1">
      <c r="C21" s="66">
        <v>57169326</v>
      </c>
      <c r="D21" s="67" t="s">
        <v>53</v>
      </c>
      <c r="E21" s="66" t="s">
        <v>19</v>
      </c>
      <c r="F21" s="66">
        <v>0.3</v>
      </c>
      <c r="G21" s="66" t="s">
        <v>27</v>
      </c>
      <c r="H21" s="66">
        <v>1.04865</v>
      </c>
      <c r="I21" s="66">
        <v>0</v>
      </c>
      <c r="J21" s="66">
        <v>1.04764</v>
      </c>
      <c r="K21" s="67" t="s">
        <v>54</v>
      </c>
      <c r="L21" s="66">
        <v>1.04808</v>
      </c>
      <c r="M21" s="66">
        <v>0</v>
      </c>
      <c r="N21" s="66">
        <v>0</v>
      </c>
      <c r="O21" s="66">
        <v>0</v>
      </c>
      <c r="P21" s="66">
        <v>16.32</v>
      </c>
      <c r="Q21" s="38">
        <f t="shared" si="2"/>
        <v>5.700000000001815</v>
      </c>
      <c r="R21" s="39"/>
      <c r="S21" s="40">
        <f t="shared" si="3"/>
        <v>5.700000000001815</v>
      </c>
    </row>
    <row r="22" spans="3:19" ht="12.75" customHeight="1">
      <c r="C22" s="68">
        <v>57169727</v>
      </c>
      <c r="D22" s="69" t="s">
        <v>55</v>
      </c>
      <c r="E22" s="68" t="s">
        <v>19</v>
      </c>
      <c r="F22" s="68">
        <v>0.2</v>
      </c>
      <c r="G22" s="68" t="s">
        <v>27</v>
      </c>
      <c r="H22" s="68">
        <v>1.0482</v>
      </c>
      <c r="I22" s="68">
        <v>0</v>
      </c>
      <c r="J22" s="68">
        <v>1.04764</v>
      </c>
      <c r="K22" s="69" t="s">
        <v>54</v>
      </c>
      <c r="L22" s="68">
        <v>1.04807</v>
      </c>
      <c r="M22" s="68">
        <v>0</v>
      </c>
      <c r="N22" s="68">
        <v>0</v>
      </c>
      <c r="O22" s="68">
        <v>0</v>
      </c>
      <c r="P22" s="68">
        <v>2.48</v>
      </c>
      <c r="Q22" s="38">
        <f t="shared" si="2"/>
        <v>1.2999999999996348</v>
      </c>
      <c r="R22" s="39"/>
      <c r="S22" s="40">
        <f t="shared" si="3"/>
        <v>1.2999999999996348</v>
      </c>
    </row>
    <row r="23" spans="3:19" ht="12.75" customHeight="1">
      <c r="C23" s="66">
        <v>57169641</v>
      </c>
      <c r="D23" s="67" t="s">
        <v>56</v>
      </c>
      <c r="E23" s="66" t="s">
        <v>19</v>
      </c>
      <c r="F23" s="66">
        <v>0.3</v>
      </c>
      <c r="G23" s="66" t="s">
        <v>27</v>
      </c>
      <c r="H23" s="66">
        <v>1.04781</v>
      </c>
      <c r="I23" s="66">
        <v>0</v>
      </c>
      <c r="J23" s="66">
        <v>1.04764</v>
      </c>
      <c r="K23" s="67" t="s">
        <v>57</v>
      </c>
      <c r="L23" s="66">
        <v>1.04801</v>
      </c>
      <c r="M23" s="66">
        <v>0</v>
      </c>
      <c r="N23" s="66">
        <v>0</v>
      </c>
      <c r="O23" s="66">
        <v>0</v>
      </c>
      <c r="P23" s="66">
        <v>-5.73</v>
      </c>
      <c r="Q23" s="38">
        <f t="shared" si="2"/>
        <v>-2.000000000002</v>
      </c>
      <c r="R23" s="39"/>
      <c r="S23" s="40">
        <f t="shared" si="3"/>
        <v>-2.000000000002</v>
      </c>
    </row>
    <row r="24" spans="3:19" ht="12.75" customHeight="1">
      <c r="C24" s="68">
        <v>57168002</v>
      </c>
      <c r="D24" s="69" t="s">
        <v>58</v>
      </c>
      <c r="E24" s="68" t="s">
        <v>19</v>
      </c>
      <c r="F24" s="68">
        <v>0.1</v>
      </c>
      <c r="G24" s="68" t="s">
        <v>27</v>
      </c>
      <c r="H24" s="68">
        <v>1.04794</v>
      </c>
      <c r="I24" s="68">
        <v>0</v>
      </c>
      <c r="J24" s="68">
        <v>1.04764</v>
      </c>
      <c r="K24" s="69" t="s">
        <v>59</v>
      </c>
      <c r="L24" s="68">
        <v>1.04791</v>
      </c>
      <c r="M24" s="68">
        <v>0</v>
      </c>
      <c r="N24" s="68">
        <v>0</v>
      </c>
      <c r="O24" s="68">
        <v>0</v>
      </c>
      <c r="P24" s="68">
        <v>0.29</v>
      </c>
      <c r="Q24" s="38">
        <f t="shared" si="2"/>
        <v>0.30000000000196536</v>
      </c>
      <c r="R24" s="39"/>
      <c r="S24" s="40">
        <f t="shared" si="3"/>
        <v>0.30000000000196536</v>
      </c>
    </row>
    <row r="25" spans="3:19" ht="12.75" customHeight="1">
      <c r="C25" s="66">
        <v>57189858</v>
      </c>
      <c r="D25" s="67" t="s">
        <v>60</v>
      </c>
      <c r="E25" s="66" t="s">
        <v>23</v>
      </c>
      <c r="F25" s="66">
        <v>0.1</v>
      </c>
      <c r="G25" s="66" t="s">
        <v>35</v>
      </c>
      <c r="H25" s="66">
        <v>1.66236</v>
      </c>
      <c r="I25" s="66">
        <v>1.66009</v>
      </c>
      <c r="J25" s="66">
        <v>1.6633</v>
      </c>
      <c r="K25" s="67" t="s">
        <v>61</v>
      </c>
      <c r="L25" s="66">
        <v>1.6633</v>
      </c>
      <c r="M25" s="66">
        <v>0</v>
      </c>
      <c r="N25" s="66">
        <v>0</v>
      </c>
      <c r="O25" s="66">
        <v>-0.01</v>
      </c>
      <c r="P25" s="66">
        <v>9.4</v>
      </c>
      <c r="Q25" s="38">
        <f t="shared" si="2"/>
        <v>-9.399999999999409</v>
      </c>
      <c r="R25" s="39"/>
      <c r="S25" s="40">
        <f t="shared" si="3"/>
        <v>9.399999999999409</v>
      </c>
    </row>
    <row r="26" spans="3:19" ht="12.75" customHeight="1">
      <c r="C26" s="68">
        <v>57190852</v>
      </c>
      <c r="D26" s="69" t="s">
        <v>62</v>
      </c>
      <c r="E26" s="68" t="s">
        <v>19</v>
      </c>
      <c r="F26" s="68">
        <v>0.1</v>
      </c>
      <c r="G26" s="68" t="s">
        <v>27</v>
      </c>
      <c r="H26" s="68">
        <v>1.04762</v>
      </c>
      <c r="I26" s="68">
        <v>1.0551</v>
      </c>
      <c r="J26" s="68">
        <v>1.0437</v>
      </c>
      <c r="K26" s="69" t="s">
        <v>63</v>
      </c>
      <c r="L26" s="68">
        <v>1.05211</v>
      </c>
      <c r="M26" s="68">
        <v>0</v>
      </c>
      <c r="N26" s="68">
        <v>0</v>
      </c>
      <c r="O26" s="68">
        <v>-0.06</v>
      </c>
      <c r="P26" s="68">
        <v>-42.68</v>
      </c>
      <c r="Q26" s="38">
        <f t="shared" si="2"/>
        <v>-44.90000000000105</v>
      </c>
      <c r="R26" s="39"/>
      <c r="S26" s="40">
        <f t="shared" si="3"/>
        <v>-44.90000000000105</v>
      </c>
    </row>
    <row r="27" spans="3:19" ht="12.75" customHeight="1">
      <c r="C27" s="66">
        <v>57190360</v>
      </c>
      <c r="D27" s="67" t="s">
        <v>64</v>
      </c>
      <c r="E27" s="66" t="s">
        <v>19</v>
      </c>
      <c r="F27" s="66">
        <v>0.2</v>
      </c>
      <c r="G27" s="66" t="s">
        <v>27</v>
      </c>
      <c r="H27" s="66">
        <v>1.04675</v>
      </c>
      <c r="I27" s="66">
        <v>1.0551</v>
      </c>
      <c r="J27" s="66">
        <v>1.0437</v>
      </c>
      <c r="K27" s="67" t="s">
        <v>65</v>
      </c>
      <c r="L27" s="66">
        <v>1.05222</v>
      </c>
      <c r="M27" s="66">
        <v>0</v>
      </c>
      <c r="N27" s="66">
        <v>0</v>
      </c>
      <c r="O27" s="66">
        <v>-0.12</v>
      </c>
      <c r="P27" s="66">
        <v>-103.97</v>
      </c>
      <c r="Q27" s="38">
        <f t="shared" si="2"/>
        <v>-54.69999999999864</v>
      </c>
      <c r="R27" s="39"/>
      <c r="S27" s="40">
        <f t="shared" si="3"/>
        <v>-54.69999999999864</v>
      </c>
    </row>
    <row r="28" spans="3:19" ht="12.75" customHeight="1">
      <c r="C28" s="68">
        <v>57300210</v>
      </c>
      <c r="D28" s="69" t="s">
        <v>66</v>
      </c>
      <c r="E28" s="68" t="s">
        <v>23</v>
      </c>
      <c r="F28" s="68">
        <v>0.1</v>
      </c>
      <c r="G28" s="68" t="s">
        <v>35</v>
      </c>
      <c r="H28" s="68">
        <v>1.6335</v>
      </c>
      <c r="I28" s="68">
        <v>0</v>
      </c>
      <c r="J28" s="68">
        <v>1.6355</v>
      </c>
      <c r="K28" s="69" t="s">
        <v>67</v>
      </c>
      <c r="L28" s="68">
        <v>1.6355</v>
      </c>
      <c r="M28" s="68">
        <v>0</v>
      </c>
      <c r="N28" s="68">
        <v>0</v>
      </c>
      <c r="O28" s="68">
        <v>0</v>
      </c>
      <c r="P28" s="68">
        <v>20</v>
      </c>
      <c r="Q28" s="38">
        <f t="shared" si="2"/>
        <v>-20.000000000000018</v>
      </c>
      <c r="R28" s="39"/>
      <c r="S28" s="40">
        <f t="shared" si="3"/>
        <v>20.000000000000018</v>
      </c>
    </row>
    <row r="29" spans="3:19" ht="12.75" customHeight="1">
      <c r="C29" s="66">
        <v>57300321</v>
      </c>
      <c r="D29" s="67" t="s">
        <v>68</v>
      </c>
      <c r="E29" s="66" t="s">
        <v>23</v>
      </c>
      <c r="F29" s="66">
        <v>0.1</v>
      </c>
      <c r="G29" s="66" t="s">
        <v>35</v>
      </c>
      <c r="H29" s="66">
        <v>1.6345</v>
      </c>
      <c r="I29" s="66">
        <v>0</v>
      </c>
      <c r="J29" s="66">
        <v>1.6365</v>
      </c>
      <c r="K29" s="67" t="s">
        <v>69</v>
      </c>
      <c r="L29" s="66">
        <v>1.6365</v>
      </c>
      <c r="M29" s="66">
        <v>0</v>
      </c>
      <c r="N29" s="66">
        <v>0</v>
      </c>
      <c r="O29" s="66">
        <v>0</v>
      </c>
      <c r="P29" s="66">
        <v>20</v>
      </c>
      <c r="Q29" s="38">
        <f t="shared" si="2"/>
        <v>-20.000000000000018</v>
      </c>
      <c r="R29" s="39"/>
      <c r="S29" s="40">
        <f t="shared" si="3"/>
        <v>20.000000000000018</v>
      </c>
    </row>
    <row r="30" spans="3:19" ht="12.75" customHeight="1">
      <c r="C30" s="68">
        <v>57300368</v>
      </c>
      <c r="D30" s="69" t="s">
        <v>70</v>
      </c>
      <c r="E30" s="68" t="s">
        <v>23</v>
      </c>
      <c r="F30" s="68">
        <v>0.1</v>
      </c>
      <c r="G30" s="68" t="s">
        <v>35</v>
      </c>
      <c r="H30" s="68">
        <v>1.6355</v>
      </c>
      <c r="I30" s="68">
        <v>0</v>
      </c>
      <c r="J30" s="68">
        <v>1.6375</v>
      </c>
      <c r="K30" s="69" t="s">
        <v>71</v>
      </c>
      <c r="L30" s="68">
        <v>1.6375</v>
      </c>
      <c r="M30" s="68">
        <v>0</v>
      </c>
      <c r="N30" s="68">
        <v>0</v>
      </c>
      <c r="O30" s="68">
        <v>0</v>
      </c>
      <c r="P30" s="68">
        <v>20</v>
      </c>
      <c r="Q30" s="38">
        <f t="shared" si="2"/>
        <v>-20.000000000000018</v>
      </c>
      <c r="R30" s="39"/>
      <c r="S30" s="40">
        <f t="shared" si="3"/>
        <v>20.000000000000018</v>
      </c>
    </row>
    <row r="31" spans="3:19" ht="12.75" customHeight="1">
      <c r="C31" s="66">
        <v>57300441</v>
      </c>
      <c r="D31" s="67" t="s">
        <v>72</v>
      </c>
      <c r="E31" s="66" t="s">
        <v>23</v>
      </c>
      <c r="F31" s="66">
        <v>0.1</v>
      </c>
      <c r="G31" s="66" t="s">
        <v>35</v>
      </c>
      <c r="H31" s="66">
        <v>1.6365</v>
      </c>
      <c r="I31" s="66">
        <v>0</v>
      </c>
      <c r="J31" s="66">
        <v>1.6385</v>
      </c>
      <c r="K31" s="67" t="s">
        <v>73</v>
      </c>
      <c r="L31" s="66">
        <v>1.6385</v>
      </c>
      <c r="M31" s="66">
        <v>0</v>
      </c>
      <c r="N31" s="66">
        <v>0</v>
      </c>
      <c r="O31" s="66">
        <v>0</v>
      </c>
      <c r="P31" s="66">
        <v>20</v>
      </c>
      <c r="Q31" s="38">
        <f t="shared" si="2"/>
        <v>-20.000000000000018</v>
      </c>
      <c r="R31" s="39"/>
      <c r="S31" s="40">
        <f t="shared" si="3"/>
        <v>20.000000000000018</v>
      </c>
    </row>
    <row r="32" spans="3:19" ht="12.75" customHeight="1">
      <c r="C32" s="68">
        <v>57300485</v>
      </c>
      <c r="D32" s="69" t="s">
        <v>74</v>
      </c>
      <c r="E32" s="68" t="s">
        <v>23</v>
      </c>
      <c r="F32" s="68">
        <v>0.1</v>
      </c>
      <c r="G32" s="68" t="s">
        <v>35</v>
      </c>
      <c r="H32" s="68">
        <v>1.6375</v>
      </c>
      <c r="I32" s="68">
        <v>0</v>
      </c>
      <c r="J32" s="68">
        <v>1.6395</v>
      </c>
      <c r="K32" s="69" t="s">
        <v>75</v>
      </c>
      <c r="L32" s="68">
        <v>1.6395</v>
      </c>
      <c r="M32" s="68">
        <v>0</v>
      </c>
      <c r="N32" s="68">
        <v>0</v>
      </c>
      <c r="O32" s="68">
        <v>-0.08</v>
      </c>
      <c r="P32" s="68">
        <v>20</v>
      </c>
      <c r="Q32" s="38">
        <f t="shared" si="2"/>
        <v>-20.000000000000018</v>
      </c>
      <c r="R32" s="39"/>
      <c r="S32" s="40">
        <f t="shared" si="3"/>
        <v>20.000000000000018</v>
      </c>
    </row>
    <row r="33" spans="3:19" ht="12.75" customHeight="1">
      <c r="C33" s="66">
        <v>57444104</v>
      </c>
      <c r="D33" s="67" t="s">
        <v>76</v>
      </c>
      <c r="E33" s="66" t="s">
        <v>19</v>
      </c>
      <c r="F33" s="66">
        <v>0.2</v>
      </c>
      <c r="G33" s="66" t="s">
        <v>20</v>
      </c>
      <c r="H33" s="66">
        <v>1.48658</v>
      </c>
      <c r="I33" s="66">
        <v>0</v>
      </c>
      <c r="J33" s="66">
        <v>1.48459</v>
      </c>
      <c r="K33" s="67" t="s">
        <v>77</v>
      </c>
      <c r="L33" s="66">
        <v>1.48459</v>
      </c>
      <c r="M33" s="66">
        <v>0</v>
      </c>
      <c r="N33" s="66">
        <v>0</v>
      </c>
      <c r="O33" s="66">
        <v>0</v>
      </c>
      <c r="P33" s="66">
        <v>39.8</v>
      </c>
      <c r="Q33" s="38">
        <f t="shared" si="2"/>
        <v>19.899999999999363</v>
      </c>
      <c r="R33" s="39"/>
      <c r="S33" s="40">
        <f t="shared" si="3"/>
        <v>19.899999999999363</v>
      </c>
    </row>
    <row r="34" spans="3:19" ht="12.75" customHeight="1">
      <c r="C34" s="68">
        <v>57478466</v>
      </c>
      <c r="D34" s="69" t="s">
        <v>78</v>
      </c>
      <c r="E34" s="68" t="s">
        <v>19</v>
      </c>
      <c r="F34" s="68">
        <v>0.1</v>
      </c>
      <c r="G34" s="68" t="s">
        <v>20</v>
      </c>
      <c r="H34" s="68">
        <v>1.48083</v>
      </c>
      <c r="I34" s="68">
        <v>0</v>
      </c>
      <c r="J34" s="68">
        <v>1.4786</v>
      </c>
      <c r="K34" s="69" t="s">
        <v>79</v>
      </c>
      <c r="L34" s="68">
        <v>1.4786</v>
      </c>
      <c r="M34" s="68">
        <v>0</v>
      </c>
      <c r="N34" s="68">
        <v>0</v>
      </c>
      <c r="O34" s="68">
        <v>0</v>
      </c>
      <c r="P34" s="68">
        <v>22.3</v>
      </c>
      <c r="Q34" s="38">
        <f t="shared" si="2"/>
        <v>22.300000000001763</v>
      </c>
      <c r="R34" s="39"/>
      <c r="S34" s="40">
        <f t="shared" si="3"/>
        <v>22.300000000001763</v>
      </c>
    </row>
    <row r="35" spans="3:19" ht="12.75" customHeight="1">
      <c r="C35" s="66">
        <v>57480334</v>
      </c>
      <c r="D35" s="67" t="s">
        <v>80</v>
      </c>
      <c r="E35" s="66" t="s">
        <v>19</v>
      </c>
      <c r="F35" s="66">
        <v>0.1</v>
      </c>
      <c r="G35" s="66" t="s">
        <v>20</v>
      </c>
      <c r="H35" s="66">
        <v>1.48094</v>
      </c>
      <c r="I35" s="66">
        <v>0</v>
      </c>
      <c r="J35" s="66">
        <v>1.4786</v>
      </c>
      <c r="K35" s="67" t="s">
        <v>79</v>
      </c>
      <c r="L35" s="66">
        <v>1.4786</v>
      </c>
      <c r="M35" s="66">
        <v>0</v>
      </c>
      <c r="N35" s="66">
        <v>0</v>
      </c>
      <c r="O35" s="66">
        <v>0</v>
      </c>
      <c r="P35" s="66">
        <v>23.4</v>
      </c>
      <c r="Q35" s="38">
        <f t="shared" si="2"/>
        <v>23.400000000000087</v>
      </c>
      <c r="R35" s="39"/>
      <c r="S35" s="40">
        <f t="shared" si="3"/>
        <v>23.400000000000087</v>
      </c>
    </row>
    <row r="36" spans="3:19" ht="12.75" customHeight="1">
      <c r="C36" s="68">
        <v>57482881</v>
      </c>
      <c r="D36" s="69" t="s">
        <v>81</v>
      </c>
      <c r="E36" s="68" t="s">
        <v>19</v>
      </c>
      <c r="F36" s="68">
        <v>0.1</v>
      </c>
      <c r="G36" s="68" t="s">
        <v>20</v>
      </c>
      <c r="H36" s="68">
        <v>1.48147</v>
      </c>
      <c r="I36" s="68">
        <v>0</v>
      </c>
      <c r="J36" s="68">
        <v>1.4786</v>
      </c>
      <c r="K36" s="69" t="s">
        <v>79</v>
      </c>
      <c r="L36" s="68">
        <v>1.4786</v>
      </c>
      <c r="M36" s="68">
        <v>0</v>
      </c>
      <c r="N36" s="68">
        <v>0</v>
      </c>
      <c r="O36" s="68">
        <v>0</v>
      </c>
      <c r="P36" s="68">
        <v>28.7</v>
      </c>
      <c r="Q36" s="38">
        <f t="shared" si="2"/>
        <v>28.700000000001502</v>
      </c>
      <c r="R36" s="39"/>
      <c r="S36" s="40">
        <f t="shared" si="3"/>
        <v>28.700000000001502</v>
      </c>
    </row>
    <row r="37" spans="3:19" ht="12.75" customHeight="1">
      <c r="C37" s="66">
        <v>57486451</v>
      </c>
      <c r="D37" s="67" t="s">
        <v>82</v>
      </c>
      <c r="E37" s="66" t="s">
        <v>19</v>
      </c>
      <c r="F37" s="66">
        <v>0.1</v>
      </c>
      <c r="G37" s="66" t="s">
        <v>20</v>
      </c>
      <c r="H37" s="66">
        <v>1.48125</v>
      </c>
      <c r="I37" s="66">
        <v>0</v>
      </c>
      <c r="J37" s="66">
        <v>1.4786</v>
      </c>
      <c r="K37" s="67" t="s">
        <v>79</v>
      </c>
      <c r="L37" s="66">
        <v>1.4786</v>
      </c>
      <c r="M37" s="66">
        <v>0</v>
      </c>
      <c r="N37" s="66">
        <v>0</v>
      </c>
      <c r="O37" s="66">
        <v>0</v>
      </c>
      <c r="P37" s="66">
        <v>26.5</v>
      </c>
      <c r="Q37" s="38">
        <f t="shared" si="2"/>
        <v>26.500000000000412</v>
      </c>
      <c r="R37" s="39"/>
      <c r="S37" s="40">
        <f t="shared" si="3"/>
        <v>26.500000000000412</v>
      </c>
    </row>
    <row r="38" spans="3:19" ht="12.75" customHeight="1">
      <c r="C38" s="68">
        <v>57530310</v>
      </c>
      <c r="D38" s="69" t="s">
        <v>83</v>
      </c>
      <c r="E38" s="68" t="s">
        <v>19</v>
      </c>
      <c r="F38" s="68">
        <v>0.2</v>
      </c>
      <c r="G38" s="68" t="s">
        <v>24</v>
      </c>
      <c r="H38" s="68">
        <v>91.664</v>
      </c>
      <c r="I38" s="68">
        <v>92.25</v>
      </c>
      <c r="J38" s="68">
        <v>91.16</v>
      </c>
      <c r="K38" s="69" t="s">
        <v>84</v>
      </c>
      <c r="L38" s="68">
        <v>91.16</v>
      </c>
      <c r="M38" s="68">
        <v>0</v>
      </c>
      <c r="N38" s="68">
        <v>0</v>
      </c>
      <c r="O38" s="68">
        <v>0</v>
      </c>
      <c r="P38" s="68">
        <v>110.57</v>
      </c>
      <c r="Q38" s="38">
        <f t="shared" si="2"/>
        <v>50.40000000000049</v>
      </c>
      <c r="R38" s="39"/>
      <c r="S38" s="40">
        <f t="shared" si="3"/>
        <v>50.40000000000049</v>
      </c>
    </row>
    <row r="39" spans="3:19" ht="12.75" customHeight="1">
      <c r="C39" s="66">
        <v>57533322</v>
      </c>
      <c r="D39" s="67" t="s">
        <v>85</v>
      </c>
      <c r="E39" s="66" t="s">
        <v>19</v>
      </c>
      <c r="F39" s="66">
        <v>0.1</v>
      </c>
      <c r="G39" s="66" t="s">
        <v>24</v>
      </c>
      <c r="H39" s="66">
        <v>91.697</v>
      </c>
      <c r="I39" s="66">
        <v>0</v>
      </c>
      <c r="J39" s="66">
        <v>91.16</v>
      </c>
      <c r="K39" s="67" t="s">
        <v>84</v>
      </c>
      <c r="L39" s="66">
        <v>91.16</v>
      </c>
      <c r="M39" s="66">
        <v>0</v>
      </c>
      <c r="N39" s="66">
        <v>0</v>
      </c>
      <c r="O39" s="66">
        <v>0</v>
      </c>
      <c r="P39" s="66">
        <v>58.91</v>
      </c>
      <c r="Q39" s="38">
        <f t="shared" si="2"/>
        <v>53.700000000000614</v>
      </c>
      <c r="R39" s="39"/>
      <c r="S39" s="40">
        <f t="shared" si="3"/>
        <v>53.700000000000614</v>
      </c>
    </row>
    <row r="40" spans="3:19" ht="12.75" customHeight="1">
      <c r="C40" s="68">
        <v>57670544</v>
      </c>
      <c r="D40" s="69" t="s">
        <v>86</v>
      </c>
      <c r="E40" s="68" t="s">
        <v>23</v>
      </c>
      <c r="F40" s="68">
        <v>0.2</v>
      </c>
      <c r="G40" s="68" t="s">
        <v>87</v>
      </c>
      <c r="H40" s="68">
        <v>0.72187</v>
      </c>
      <c r="I40" s="68">
        <v>0.71909</v>
      </c>
      <c r="J40" s="68">
        <v>0.7268</v>
      </c>
      <c r="K40" s="69" t="s">
        <v>88</v>
      </c>
      <c r="L40" s="68">
        <v>0.71909</v>
      </c>
      <c r="M40" s="68">
        <v>0</v>
      </c>
      <c r="N40" s="68">
        <v>0</v>
      </c>
      <c r="O40" s="68">
        <v>1.74</v>
      </c>
      <c r="P40" s="68">
        <v>-55.6</v>
      </c>
      <c r="Q40" s="38">
        <f t="shared" si="2"/>
        <v>27.800000000000047</v>
      </c>
      <c r="R40" s="39"/>
      <c r="S40" s="40">
        <f t="shared" si="3"/>
        <v>-27.800000000000047</v>
      </c>
    </row>
    <row r="41" spans="3:19" ht="12.75" customHeight="1">
      <c r="C41" s="66">
        <v>57719820</v>
      </c>
      <c r="D41" s="67" t="s">
        <v>89</v>
      </c>
      <c r="E41" s="66" t="s">
        <v>23</v>
      </c>
      <c r="F41" s="66">
        <v>0.2</v>
      </c>
      <c r="G41" s="66" t="s">
        <v>87</v>
      </c>
      <c r="H41" s="66">
        <v>0.72498</v>
      </c>
      <c r="I41" s="66">
        <v>0.716</v>
      </c>
      <c r="J41" s="66">
        <v>0.7272</v>
      </c>
      <c r="K41" s="67" t="s">
        <v>90</v>
      </c>
      <c r="L41" s="66">
        <v>0.7272</v>
      </c>
      <c r="M41" s="66">
        <v>0</v>
      </c>
      <c r="N41" s="66">
        <v>0</v>
      </c>
      <c r="O41" s="66">
        <v>0</v>
      </c>
      <c r="P41" s="66">
        <v>44.4</v>
      </c>
      <c r="Q41" s="38">
        <f t="shared" si="2"/>
        <v>-22.199999999999996</v>
      </c>
      <c r="R41" s="39"/>
      <c r="S41" s="40">
        <f t="shared" si="3"/>
        <v>22.199999999999996</v>
      </c>
    </row>
    <row r="42" spans="3:19" ht="12.75" customHeight="1">
      <c r="C42" s="68">
        <v>57720191</v>
      </c>
      <c r="D42" s="69" t="s">
        <v>91</v>
      </c>
      <c r="E42" s="68" t="s">
        <v>23</v>
      </c>
      <c r="F42" s="68">
        <v>0.2</v>
      </c>
      <c r="G42" s="68" t="s">
        <v>92</v>
      </c>
      <c r="H42" s="68">
        <v>65.739</v>
      </c>
      <c r="I42" s="68">
        <v>64.65</v>
      </c>
      <c r="J42" s="68">
        <v>65.99</v>
      </c>
      <c r="K42" s="69" t="s">
        <v>93</v>
      </c>
      <c r="L42" s="68">
        <v>65.99</v>
      </c>
      <c r="M42" s="68">
        <v>0</v>
      </c>
      <c r="N42" s="68">
        <v>0</v>
      </c>
      <c r="O42" s="68">
        <v>0</v>
      </c>
      <c r="P42" s="68">
        <v>55.32</v>
      </c>
      <c r="Q42" s="38">
        <f t="shared" si="2"/>
        <v>-25.099999999999056</v>
      </c>
      <c r="R42" s="39"/>
      <c r="S42" s="40">
        <f t="shared" si="3"/>
        <v>25.099999999999056</v>
      </c>
    </row>
    <row r="43" spans="3:19" ht="12.75" customHeight="1">
      <c r="C43" s="66">
        <v>57744708</v>
      </c>
      <c r="D43" s="67" t="s">
        <v>94</v>
      </c>
      <c r="E43" s="66" t="s">
        <v>23</v>
      </c>
      <c r="F43" s="66">
        <v>0.1</v>
      </c>
      <c r="G43" s="66" t="s">
        <v>24</v>
      </c>
      <c r="H43" s="66">
        <v>90.774</v>
      </c>
      <c r="I43" s="66">
        <v>90.2</v>
      </c>
      <c r="J43" s="66">
        <v>91</v>
      </c>
      <c r="K43" s="67" t="s">
        <v>95</v>
      </c>
      <c r="L43" s="66">
        <v>91</v>
      </c>
      <c r="M43" s="66">
        <v>0</v>
      </c>
      <c r="N43" s="66">
        <v>0</v>
      </c>
      <c r="O43" s="66">
        <v>0</v>
      </c>
      <c r="P43" s="66">
        <v>24.84</v>
      </c>
      <c r="Q43" s="38">
        <f t="shared" si="2"/>
        <v>-22.59999999999991</v>
      </c>
      <c r="R43" s="39"/>
      <c r="S43" s="40">
        <f t="shared" si="3"/>
        <v>22.59999999999991</v>
      </c>
    </row>
    <row r="44" spans="3:20" ht="12.75" customHeight="1">
      <c r="C44" s="68">
        <v>57720181</v>
      </c>
      <c r="D44" s="69" t="s">
        <v>96</v>
      </c>
      <c r="E44" s="68" t="s">
        <v>23</v>
      </c>
      <c r="F44" s="68">
        <v>0.1</v>
      </c>
      <c r="G44" s="68" t="s">
        <v>92</v>
      </c>
      <c r="H44" s="68">
        <v>65.744</v>
      </c>
      <c r="I44" s="68">
        <v>64.65</v>
      </c>
      <c r="J44" s="68">
        <v>67.13</v>
      </c>
      <c r="K44" s="69" t="s">
        <v>97</v>
      </c>
      <c r="L44" s="68">
        <v>67.13</v>
      </c>
      <c r="M44" s="68">
        <v>0</v>
      </c>
      <c r="N44" s="68">
        <v>0</v>
      </c>
      <c r="O44" s="68">
        <v>0</v>
      </c>
      <c r="P44" s="68">
        <v>151.76</v>
      </c>
      <c r="Q44" s="38">
        <f t="shared" si="2"/>
        <v>-138.59999999999957</v>
      </c>
      <c r="R44" s="39"/>
      <c r="S44" s="40">
        <f t="shared" si="3"/>
        <v>138.59999999999957</v>
      </c>
      <c r="T44" s="41"/>
    </row>
    <row r="45" spans="3:19" ht="12.75" customHeight="1">
      <c r="C45" s="66">
        <v>57715455</v>
      </c>
      <c r="D45" s="67" t="s">
        <v>98</v>
      </c>
      <c r="E45" s="66" t="s">
        <v>23</v>
      </c>
      <c r="F45" s="66">
        <v>0.1</v>
      </c>
      <c r="G45" s="66" t="s">
        <v>87</v>
      </c>
      <c r="H45" s="66">
        <v>0.72399</v>
      </c>
      <c r="I45" s="66">
        <v>0.716</v>
      </c>
      <c r="J45" s="66">
        <v>0.7356</v>
      </c>
      <c r="K45" s="67" t="s">
        <v>99</v>
      </c>
      <c r="L45" s="66">
        <v>0.7356</v>
      </c>
      <c r="M45" s="66">
        <v>0</v>
      </c>
      <c r="N45" s="66">
        <v>0</v>
      </c>
      <c r="O45" s="66">
        <v>0</v>
      </c>
      <c r="P45" s="66">
        <v>116.1</v>
      </c>
      <c r="Q45" s="38">
        <f t="shared" si="2"/>
        <v>-116.1000000000001</v>
      </c>
      <c r="R45" s="39"/>
      <c r="S45" s="40">
        <f t="shared" si="3"/>
        <v>116.1000000000001</v>
      </c>
    </row>
    <row r="46" spans="3:19" ht="12.75" customHeight="1">
      <c r="C46" s="68">
        <v>57758113</v>
      </c>
      <c r="D46" s="69" t="s">
        <v>100</v>
      </c>
      <c r="E46" s="68" t="s">
        <v>19</v>
      </c>
      <c r="F46" s="68">
        <v>0.1</v>
      </c>
      <c r="G46" s="68" t="s">
        <v>101</v>
      </c>
      <c r="H46" s="68">
        <v>1.81396</v>
      </c>
      <c r="I46" s="68">
        <v>1.832</v>
      </c>
      <c r="J46" s="68">
        <v>1.8055</v>
      </c>
      <c r="K46" s="69" t="s">
        <v>99</v>
      </c>
      <c r="L46" s="68">
        <v>1.8055</v>
      </c>
      <c r="M46" s="68">
        <v>0</v>
      </c>
      <c r="N46" s="68">
        <v>0</v>
      </c>
      <c r="O46" s="68">
        <v>0</v>
      </c>
      <c r="P46" s="68">
        <v>77.6</v>
      </c>
      <c r="Q46" s="38">
        <f t="shared" si="2"/>
        <v>84.59999999999911</v>
      </c>
      <c r="R46" s="39"/>
      <c r="S46" s="40">
        <f t="shared" si="3"/>
        <v>84.59999999999911</v>
      </c>
    </row>
    <row r="47" spans="3:20" ht="12.75" customHeight="1">
      <c r="C47" s="66">
        <v>57812036</v>
      </c>
      <c r="D47" s="67" t="s">
        <v>102</v>
      </c>
      <c r="E47" s="66" t="s">
        <v>23</v>
      </c>
      <c r="F47" s="66">
        <v>0.1</v>
      </c>
      <c r="G47" s="66" t="s">
        <v>20</v>
      </c>
      <c r="H47" s="66">
        <v>1.48416</v>
      </c>
      <c r="I47" s="66">
        <v>1.4814</v>
      </c>
      <c r="J47" s="66">
        <v>1.4866</v>
      </c>
      <c r="K47" s="67" t="s">
        <v>103</v>
      </c>
      <c r="L47" s="66">
        <v>1.4814</v>
      </c>
      <c r="M47" s="66">
        <v>0</v>
      </c>
      <c r="N47" s="66">
        <v>0</v>
      </c>
      <c r="O47" s="66">
        <v>0</v>
      </c>
      <c r="P47" s="66">
        <v>-27.6</v>
      </c>
      <c r="Q47" s="38">
        <f t="shared" si="2"/>
        <v>27.599999999998737</v>
      </c>
      <c r="R47" s="39"/>
      <c r="S47" s="40">
        <f t="shared" si="3"/>
        <v>-27.599999999998737</v>
      </c>
      <c r="T47" s="41"/>
    </row>
    <row r="48" spans="3:19" ht="12.75" customHeight="1">
      <c r="C48" s="68">
        <v>57863547</v>
      </c>
      <c r="D48" s="69" t="s">
        <v>104</v>
      </c>
      <c r="E48" s="68" t="s">
        <v>19</v>
      </c>
      <c r="F48" s="68">
        <v>0.1</v>
      </c>
      <c r="G48" s="68" t="s">
        <v>35</v>
      </c>
      <c r="H48" s="68">
        <v>1.65404</v>
      </c>
      <c r="I48" s="68">
        <v>1.6619</v>
      </c>
      <c r="J48" s="68">
        <v>1.6458</v>
      </c>
      <c r="K48" s="69" t="s">
        <v>105</v>
      </c>
      <c r="L48" s="68">
        <v>1.65325</v>
      </c>
      <c r="M48" s="68">
        <v>0</v>
      </c>
      <c r="N48" s="68">
        <v>0</v>
      </c>
      <c r="O48" s="68">
        <v>0</v>
      </c>
      <c r="P48" s="68">
        <v>7.9</v>
      </c>
      <c r="Q48" s="38">
        <f t="shared" si="2"/>
        <v>7.899999999998464</v>
      </c>
      <c r="R48" s="39"/>
      <c r="S48" s="40">
        <f t="shared" si="3"/>
        <v>7.899999999998464</v>
      </c>
    </row>
    <row r="49" spans="3:19" ht="12.75" customHeight="1">
      <c r="C49" s="66">
        <v>57874636</v>
      </c>
      <c r="D49" s="67" t="s">
        <v>106</v>
      </c>
      <c r="E49" s="66" t="s">
        <v>23</v>
      </c>
      <c r="F49" s="66">
        <v>0.3</v>
      </c>
      <c r="G49" s="66" t="s">
        <v>20</v>
      </c>
      <c r="H49" s="66">
        <v>1.48366</v>
      </c>
      <c r="I49" s="66">
        <v>1.48108</v>
      </c>
      <c r="J49" s="66">
        <v>1.48406</v>
      </c>
      <c r="K49" s="67" t="s">
        <v>107</v>
      </c>
      <c r="L49" s="66">
        <v>1.48108</v>
      </c>
      <c r="M49" s="66">
        <v>0</v>
      </c>
      <c r="N49" s="66">
        <v>0</v>
      </c>
      <c r="O49" s="66">
        <v>0</v>
      </c>
      <c r="P49" s="66">
        <v>-77.4</v>
      </c>
      <c r="Q49" s="38">
        <f t="shared" si="2"/>
        <v>25.800000000000267</v>
      </c>
      <c r="R49" s="39"/>
      <c r="S49" s="40">
        <f t="shared" si="3"/>
        <v>-25.800000000000267</v>
      </c>
    </row>
    <row r="50" spans="3:20" ht="12.75" customHeight="1">
      <c r="C50" s="68">
        <v>57879081</v>
      </c>
      <c r="D50" s="69" t="s">
        <v>108</v>
      </c>
      <c r="E50" s="68" t="s">
        <v>19</v>
      </c>
      <c r="F50" s="68">
        <v>0.7</v>
      </c>
      <c r="G50" s="68" t="s">
        <v>20</v>
      </c>
      <c r="H50" s="68">
        <v>1.48156</v>
      </c>
      <c r="I50" s="68">
        <v>0</v>
      </c>
      <c r="J50" s="68">
        <v>1.47961</v>
      </c>
      <c r="K50" s="69" t="s">
        <v>109</v>
      </c>
      <c r="L50" s="68">
        <v>1.48016</v>
      </c>
      <c r="M50" s="68">
        <v>0</v>
      </c>
      <c r="N50" s="68">
        <v>0</v>
      </c>
      <c r="O50" s="68">
        <v>0</v>
      </c>
      <c r="P50" s="68">
        <v>98</v>
      </c>
      <c r="Q50" s="38">
        <f t="shared" si="2"/>
        <v>14.000000000000679</v>
      </c>
      <c r="R50" s="39"/>
      <c r="S50" s="40">
        <f t="shared" si="3"/>
        <v>14.000000000000679</v>
      </c>
      <c r="T50" s="41"/>
    </row>
    <row r="51" spans="3:19" ht="12.75" customHeight="1">
      <c r="C51" s="66">
        <v>57878291</v>
      </c>
      <c r="D51" s="67" t="s">
        <v>110</v>
      </c>
      <c r="E51" s="66" t="s">
        <v>19</v>
      </c>
      <c r="F51" s="66">
        <v>0.5</v>
      </c>
      <c r="G51" s="66" t="s">
        <v>20</v>
      </c>
      <c r="H51" s="66">
        <v>1.48053</v>
      </c>
      <c r="I51" s="66">
        <v>1.48251</v>
      </c>
      <c r="J51" s="66">
        <v>1.47961</v>
      </c>
      <c r="K51" s="67" t="s">
        <v>109</v>
      </c>
      <c r="L51" s="66">
        <v>1.48014</v>
      </c>
      <c r="M51" s="66">
        <v>0</v>
      </c>
      <c r="N51" s="66">
        <v>0</v>
      </c>
      <c r="O51" s="66">
        <v>0</v>
      </c>
      <c r="P51" s="66">
        <v>19.5</v>
      </c>
      <c r="Q51" s="38">
        <f aca="true" t="shared" si="4" ref="Q51:Q82">IF(H51&gt;10,(H51-L51)*100,(H51-L51)*10000)</f>
        <v>3.8999999999989043</v>
      </c>
      <c r="R51" s="39"/>
      <c r="S51" s="40">
        <f aca="true" t="shared" si="5" ref="S51:S82">IF(E51="buy",Q51*(-1),Q51)</f>
        <v>3.8999999999989043</v>
      </c>
    </row>
    <row r="52" spans="3:20" ht="12.75" customHeight="1">
      <c r="C52" s="68">
        <v>57940983</v>
      </c>
      <c r="D52" s="69" t="s">
        <v>111</v>
      </c>
      <c r="E52" s="68" t="s">
        <v>23</v>
      </c>
      <c r="F52" s="68">
        <v>0.2</v>
      </c>
      <c r="G52" s="68" t="s">
        <v>20</v>
      </c>
      <c r="H52" s="68">
        <v>1.47375</v>
      </c>
      <c r="I52" s="68">
        <v>1.4702</v>
      </c>
      <c r="J52" s="68">
        <v>1.4762</v>
      </c>
      <c r="K52" s="69" t="s">
        <v>112</v>
      </c>
      <c r="L52" s="68">
        <v>1.47177</v>
      </c>
      <c r="M52" s="68">
        <v>0</v>
      </c>
      <c r="N52" s="68">
        <v>0</v>
      </c>
      <c r="O52" s="68">
        <v>0</v>
      </c>
      <c r="P52" s="68">
        <v>-39.6</v>
      </c>
      <c r="Q52" s="38">
        <f t="shared" si="4"/>
        <v>19.799999999998708</v>
      </c>
      <c r="R52" s="39"/>
      <c r="S52" s="40">
        <f t="shared" si="5"/>
        <v>-19.799999999998708</v>
      </c>
      <c r="T52" s="41"/>
    </row>
    <row r="53" spans="3:19" ht="12.75" customHeight="1">
      <c r="C53" s="66">
        <v>57941175</v>
      </c>
      <c r="D53" s="67" t="s">
        <v>113</v>
      </c>
      <c r="E53" s="66" t="s">
        <v>23</v>
      </c>
      <c r="F53" s="66">
        <v>0.1</v>
      </c>
      <c r="G53" s="66" t="s">
        <v>20</v>
      </c>
      <c r="H53" s="66">
        <v>1.47371</v>
      </c>
      <c r="I53" s="66">
        <v>1.4702</v>
      </c>
      <c r="J53" s="66">
        <v>1.478</v>
      </c>
      <c r="K53" s="67" t="s">
        <v>112</v>
      </c>
      <c r="L53" s="66">
        <v>1.47177</v>
      </c>
      <c r="M53" s="66">
        <v>0</v>
      </c>
      <c r="N53" s="66">
        <v>0</v>
      </c>
      <c r="O53" s="66">
        <v>0</v>
      </c>
      <c r="P53" s="66">
        <v>-19.4</v>
      </c>
      <c r="Q53" s="38">
        <f t="shared" si="4"/>
        <v>19.400000000000528</v>
      </c>
      <c r="R53" s="39"/>
      <c r="S53" s="40">
        <f t="shared" si="5"/>
        <v>-19.400000000000528</v>
      </c>
    </row>
    <row r="54" spans="3:19" ht="12.75" customHeight="1">
      <c r="C54" s="68">
        <v>58138047</v>
      </c>
      <c r="D54" s="69" t="s">
        <v>114</v>
      </c>
      <c r="E54" s="68" t="s">
        <v>19</v>
      </c>
      <c r="F54" s="68">
        <v>0.2</v>
      </c>
      <c r="G54" s="68" t="s">
        <v>20</v>
      </c>
      <c r="H54" s="68">
        <v>1.47486</v>
      </c>
      <c r="I54" s="68">
        <v>1.4806</v>
      </c>
      <c r="J54" s="68">
        <v>1.4725</v>
      </c>
      <c r="K54" s="69" t="s">
        <v>115</v>
      </c>
      <c r="L54" s="68">
        <v>1.4725</v>
      </c>
      <c r="M54" s="68">
        <v>0</v>
      </c>
      <c r="N54" s="68">
        <v>0</v>
      </c>
      <c r="O54" s="68">
        <v>0</v>
      </c>
      <c r="P54" s="68">
        <v>47.2</v>
      </c>
      <c r="Q54" s="38">
        <f t="shared" si="4"/>
        <v>23.600000000001398</v>
      </c>
      <c r="R54" s="39"/>
      <c r="S54" s="40">
        <f t="shared" si="5"/>
        <v>23.600000000001398</v>
      </c>
    </row>
    <row r="55" spans="3:19" ht="12.75" customHeight="1">
      <c r="C55" s="66">
        <v>58155232</v>
      </c>
      <c r="D55" s="67" t="s">
        <v>116</v>
      </c>
      <c r="E55" s="66" t="s">
        <v>19</v>
      </c>
      <c r="F55" s="66">
        <v>0.2</v>
      </c>
      <c r="G55" s="66" t="s">
        <v>20</v>
      </c>
      <c r="H55" s="66">
        <v>1.46643</v>
      </c>
      <c r="I55" s="66">
        <v>0</v>
      </c>
      <c r="J55" s="66">
        <v>1.46416</v>
      </c>
      <c r="K55" s="67" t="s">
        <v>117</v>
      </c>
      <c r="L55" s="66">
        <v>1.46416</v>
      </c>
      <c r="M55" s="66">
        <v>0</v>
      </c>
      <c r="N55" s="66">
        <v>0</v>
      </c>
      <c r="O55" s="66">
        <v>0</v>
      </c>
      <c r="P55" s="66">
        <v>45.4</v>
      </c>
      <c r="Q55" s="38">
        <f t="shared" si="4"/>
        <v>22.699999999999942</v>
      </c>
      <c r="R55" s="39"/>
      <c r="S55" s="40">
        <f t="shared" si="5"/>
        <v>22.699999999999942</v>
      </c>
    </row>
    <row r="56" spans="3:19" ht="12.75" customHeight="1">
      <c r="C56" s="68">
        <v>58176539</v>
      </c>
      <c r="D56" s="69" t="s">
        <v>118</v>
      </c>
      <c r="E56" s="68" t="s">
        <v>23</v>
      </c>
      <c r="F56" s="68">
        <v>0.3</v>
      </c>
      <c r="G56" s="68" t="s">
        <v>20</v>
      </c>
      <c r="H56" s="68">
        <v>1.46668</v>
      </c>
      <c r="I56" s="68">
        <v>1.4625</v>
      </c>
      <c r="J56" s="68">
        <v>1.4695</v>
      </c>
      <c r="K56" s="69" t="s">
        <v>119</v>
      </c>
      <c r="L56" s="68">
        <v>1.46368</v>
      </c>
      <c r="M56" s="68">
        <v>0</v>
      </c>
      <c r="N56" s="68">
        <v>0</v>
      </c>
      <c r="O56" s="68">
        <v>0</v>
      </c>
      <c r="P56" s="68">
        <v>-90</v>
      </c>
      <c r="Q56" s="38">
        <f t="shared" si="4"/>
        <v>29.999999999998916</v>
      </c>
      <c r="R56" s="39"/>
      <c r="S56" s="40">
        <f t="shared" si="5"/>
        <v>-29.999999999998916</v>
      </c>
    </row>
    <row r="57" spans="3:20" ht="12.75" customHeight="1">
      <c r="C57" s="66">
        <v>58218165</v>
      </c>
      <c r="D57" s="67" t="s">
        <v>120</v>
      </c>
      <c r="E57" s="66" t="s">
        <v>23</v>
      </c>
      <c r="F57" s="66">
        <v>0.4</v>
      </c>
      <c r="G57" s="66" t="s">
        <v>20</v>
      </c>
      <c r="H57" s="66">
        <v>1.47276</v>
      </c>
      <c r="I57" s="66">
        <v>1.46855</v>
      </c>
      <c r="J57" s="66">
        <v>1.47476</v>
      </c>
      <c r="K57" s="67" t="s">
        <v>121</v>
      </c>
      <c r="L57" s="66">
        <v>1.47476</v>
      </c>
      <c r="M57" s="66">
        <v>0</v>
      </c>
      <c r="N57" s="66">
        <v>0</v>
      </c>
      <c r="O57" s="66">
        <v>-0.44</v>
      </c>
      <c r="P57" s="66">
        <v>80</v>
      </c>
      <c r="Q57" s="38">
        <f t="shared" si="4"/>
        <v>-20.000000000000018</v>
      </c>
      <c r="R57" s="39"/>
      <c r="S57" s="40">
        <f t="shared" si="5"/>
        <v>20.000000000000018</v>
      </c>
      <c r="T57" s="41"/>
    </row>
    <row r="58" spans="3:19" ht="12.75" customHeight="1">
      <c r="C58" s="68">
        <v>58292359</v>
      </c>
      <c r="D58" s="69" t="s">
        <v>122</v>
      </c>
      <c r="E58" s="68" t="s">
        <v>19</v>
      </c>
      <c r="F58" s="68">
        <v>0.1</v>
      </c>
      <c r="G58" s="68" t="s">
        <v>92</v>
      </c>
      <c r="H58" s="68">
        <v>65.826</v>
      </c>
      <c r="I58" s="68">
        <v>66.1</v>
      </c>
      <c r="J58" s="68">
        <v>65.42</v>
      </c>
      <c r="K58" s="69" t="s">
        <v>123</v>
      </c>
      <c r="L58" s="68">
        <v>66.1</v>
      </c>
      <c r="M58" s="68">
        <v>0</v>
      </c>
      <c r="N58" s="68">
        <v>0</v>
      </c>
      <c r="O58" s="68">
        <v>0</v>
      </c>
      <c r="P58" s="68">
        <v>-30.14</v>
      </c>
      <c r="Q58" s="38">
        <f t="shared" si="4"/>
        <v>-27.40000000000009</v>
      </c>
      <c r="R58" s="39"/>
      <c r="S58" s="40">
        <f t="shared" si="5"/>
        <v>-27.40000000000009</v>
      </c>
    </row>
    <row r="59" spans="3:19" ht="12.75" customHeight="1">
      <c r="C59" s="66">
        <v>58297101</v>
      </c>
      <c r="D59" s="67" t="s">
        <v>124</v>
      </c>
      <c r="E59" s="66" t="s">
        <v>19</v>
      </c>
      <c r="F59" s="66">
        <v>0.2</v>
      </c>
      <c r="G59" s="66" t="s">
        <v>35</v>
      </c>
      <c r="H59" s="66">
        <v>1.65156</v>
      </c>
      <c r="I59" s="66">
        <v>1.65491</v>
      </c>
      <c r="J59" s="66">
        <v>1.644</v>
      </c>
      <c r="K59" s="67" t="s">
        <v>125</v>
      </c>
      <c r="L59" s="66">
        <v>1.65431</v>
      </c>
      <c r="M59" s="66">
        <v>0</v>
      </c>
      <c r="N59" s="66">
        <v>0</v>
      </c>
      <c r="O59" s="66">
        <v>0</v>
      </c>
      <c r="P59" s="66">
        <v>-55</v>
      </c>
      <c r="Q59" s="38">
        <f t="shared" si="4"/>
        <v>-27.500000000000302</v>
      </c>
      <c r="R59" s="39"/>
      <c r="S59" s="40">
        <f t="shared" si="5"/>
        <v>-27.500000000000302</v>
      </c>
    </row>
    <row r="60" spans="3:19" ht="12.75" customHeight="1">
      <c r="C60" s="68">
        <v>58291870</v>
      </c>
      <c r="D60" s="69" t="s">
        <v>126</v>
      </c>
      <c r="E60" s="68" t="s">
        <v>23</v>
      </c>
      <c r="F60" s="68">
        <v>0.2</v>
      </c>
      <c r="G60" s="68" t="s">
        <v>20</v>
      </c>
      <c r="H60" s="68">
        <v>1.4767</v>
      </c>
      <c r="I60" s="68">
        <v>1.4696</v>
      </c>
      <c r="J60" s="68">
        <v>1.484</v>
      </c>
      <c r="K60" s="69" t="s">
        <v>127</v>
      </c>
      <c r="L60" s="68">
        <v>1.484</v>
      </c>
      <c r="M60" s="68">
        <v>0</v>
      </c>
      <c r="N60" s="68">
        <v>0</v>
      </c>
      <c r="O60" s="68">
        <v>0</v>
      </c>
      <c r="P60" s="68">
        <v>146</v>
      </c>
      <c r="Q60" s="38">
        <f t="shared" si="4"/>
        <v>-73.00000000000084</v>
      </c>
      <c r="R60" s="39"/>
      <c r="S60" s="40">
        <f t="shared" si="5"/>
        <v>73.00000000000084</v>
      </c>
    </row>
    <row r="61" spans="3:19" ht="12.75" customHeight="1">
      <c r="C61" s="66">
        <v>58330985</v>
      </c>
      <c r="D61" s="67" t="s">
        <v>128</v>
      </c>
      <c r="E61" s="66" t="s">
        <v>19</v>
      </c>
      <c r="F61" s="66">
        <v>0.1</v>
      </c>
      <c r="G61" s="66" t="s">
        <v>32</v>
      </c>
      <c r="H61" s="66">
        <v>85.338</v>
      </c>
      <c r="I61" s="66">
        <v>85.85</v>
      </c>
      <c r="J61" s="66">
        <v>85.327</v>
      </c>
      <c r="K61" s="67" t="s">
        <v>129</v>
      </c>
      <c r="L61" s="66">
        <v>85.509</v>
      </c>
      <c r="M61" s="66">
        <v>0</v>
      </c>
      <c r="N61" s="66">
        <v>0</v>
      </c>
      <c r="O61" s="66">
        <v>0</v>
      </c>
      <c r="P61" s="66">
        <v>-18.85</v>
      </c>
      <c r="Q61" s="38">
        <f t="shared" si="4"/>
        <v>-17.100000000000648</v>
      </c>
      <c r="R61" s="39"/>
      <c r="S61" s="40">
        <f t="shared" si="5"/>
        <v>-17.100000000000648</v>
      </c>
    </row>
    <row r="62" spans="3:19" ht="12.75" customHeight="1">
      <c r="C62" s="68">
        <v>58316035</v>
      </c>
      <c r="D62" s="69" t="s">
        <v>130</v>
      </c>
      <c r="E62" s="68" t="s">
        <v>23</v>
      </c>
      <c r="F62" s="68">
        <v>0.2</v>
      </c>
      <c r="G62" s="68" t="s">
        <v>131</v>
      </c>
      <c r="H62" s="68">
        <v>150.16</v>
      </c>
      <c r="I62" s="68">
        <v>149.4</v>
      </c>
      <c r="J62" s="68">
        <v>150.46</v>
      </c>
      <c r="K62" s="69" t="s">
        <v>132</v>
      </c>
      <c r="L62" s="68">
        <v>150.46</v>
      </c>
      <c r="M62" s="68">
        <v>0</v>
      </c>
      <c r="N62" s="68">
        <v>0</v>
      </c>
      <c r="O62" s="68">
        <v>0</v>
      </c>
      <c r="P62" s="68">
        <v>66.08</v>
      </c>
      <c r="Q62" s="38">
        <f t="shared" si="4"/>
        <v>-30.000000000001137</v>
      </c>
      <c r="R62" s="39"/>
      <c r="S62" s="40">
        <f t="shared" si="5"/>
        <v>30.000000000001137</v>
      </c>
    </row>
    <row r="63" spans="3:19" ht="12.75" customHeight="1">
      <c r="C63" s="66">
        <v>58317424</v>
      </c>
      <c r="D63" s="67" t="s">
        <v>133</v>
      </c>
      <c r="E63" s="66" t="s">
        <v>23</v>
      </c>
      <c r="F63" s="66">
        <v>0.1</v>
      </c>
      <c r="G63" s="66" t="s">
        <v>131</v>
      </c>
      <c r="H63" s="66">
        <v>150.024</v>
      </c>
      <c r="I63" s="66">
        <v>149.499</v>
      </c>
      <c r="J63" s="66">
        <v>150.96</v>
      </c>
      <c r="K63" s="67" t="s">
        <v>134</v>
      </c>
      <c r="L63" s="66">
        <v>150.778</v>
      </c>
      <c r="M63" s="66">
        <v>0</v>
      </c>
      <c r="N63" s="66">
        <v>0</v>
      </c>
      <c r="O63" s="66">
        <v>0</v>
      </c>
      <c r="P63" s="66">
        <v>82.89</v>
      </c>
      <c r="Q63" s="38">
        <f t="shared" si="4"/>
        <v>-75.39999999999907</v>
      </c>
      <c r="R63" s="39"/>
      <c r="S63" s="40">
        <f t="shared" si="5"/>
        <v>75.39999999999907</v>
      </c>
    </row>
    <row r="64" spans="3:20" ht="12.75" customHeight="1">
      <c r="C64" s="68">
        <v>58333799</v>
      </c>
      <c r="D64" s="69" t="s">
        <v>135</v>
      </c>
      <c r="E64" s="68" t="s">
        <v>23</v>
      </c>
      <c r="F64" s="68">
        <v>0.2</v>
      </c>
      <c r="G64" s="68" t="s">
        <v>20</v>
      </c>
      <c r="H64" s="68">
        <v>1.48418</v>
      </c>
      <c r="I64" s="68">
        <v>1.47968</v>
      </c>
      <c r="J64" s="68">
        <v>1.48618</v>
      </c>
      <c r="K64" s="69" t="s">
        <v>136</v>
      </c>
      <c r="L64" s="68">
        <v>1.48358</v>
      </c>
      <c r="M64" s="68">
        <v>0</v>
      </c>
      <c r="N64" s="68">
        <v>0</v>
      </c>
      <c r="O64" s="68">
        <v>0</v>
      </c>
      <c r="P64" s="68">
        <v>-12</v>
      </c>
      <c r="Q64" s="38">
        <f t="shared" si="4"/>
        <v>6.00000000000156</v>
      </c>
      <c r="R64" s="39"/>
      <c r="S64" s="40">
        <f t="shared" si="5"/>
        <v>-6.00000000000156</v>
      </c>
      <c r="T64" s="41"/>
    </row>
    <row r="65" spans="3:19" ht="12.75" customHeight="1">
      <c r="C65" s="66">
        <v>58572917</v>
      </c>
      <c r="D65" s="67" t="s">
        <v>137</v>
      </c>
      <c r="E65" s="66" t="s">
        <v>19</v>
      </c>
      <c r="F65" s="66">
        <v>0.2</v>
      </c>
      <c r="G65" s="66" t="s">
        <v>20</v>
      </c>
      <c r="H65" s="66">
        <v>1.4885</v>
      </c>
      <c r="I65" s="66">
        <v>1.49183</v>
      </c>
      <c r="J65" s="66">
        <v>1.484</v>
      </c>
      <c r="K65" s="67" t="s">
        <v>138</v>
      </c>
      <c r="L65" s="66">
        <v>1.48609</v>
      </c>
      <c r="M65" s="66">
        <v>0</v>
      </c>
      <c r="N65" s="66">
        <v>0</v>
      </c>
      <c r="O65" s="66">
        <v>0</v>
      </c>
      <c r="P65" s="66">
        <v>48.2</v>
      </c>
      <c r="Q65" s="38">
        <f t="shared" si="4"/>
        <v>24.100000000000232</v>
      </c>
      <c r="R65" s="39"/>
      <c r="S65" s="40">
        <f t="shared" si="5"/>
        <v>24.100000000000232</v>
      </c>
    </row>
    <row r="66" spans="3:19" ht="12.75" customHeight="1">
      <c r="C66" s="68">
        <v>58587789</v>
      </c>
      <c r="D66" s="69" t="s">
        <v>139</v>
      </c>
      <c r="E66" s="68" t="s">
        <v>19</v>
      </c>
      <c r="F66" s="68">
        <v>0.2</v>
      </c>
      <c r="G66" s="68" t="s">
        <v>20</v>
      </c>
      <c r="H66" s="68">
        <v>1.48405</v>
      </c>
      <c r="I66" s="68">
        <v>0</v>
      </c>
      <c r="J66" s="68">
        <v>0</v>
      </c>
      <c r="K66" s="69" t="s">
        <v>139</v>
      </c>
      <c r="L66" s="68">
        <v>1.4833</v>
      </c>
      <c r="M66" s="68">
        <v>0</v>
      </c>
      <c r="N66" s="68">
        <v>0</v>
      </c>
      <c r="O66" s="68">
        <v>0</v>
      </c>
      <c r="P66" s="68">
        <v>15</v>
      </c>
      <c r="Q66" s="38">
        <f t="shared" si="4"/>
        <v>7.500000000000284</v>
      </c>
      <c r="R66" s="39"/>
      <c r="S66" s="40">
        <f t="shared" si="5"/>
        <v>7.500000000000284</v>
      </c>
    </row>
    <row r="67" spans="3:19" ht="12.75" customHeight="1">
      <c r="C67" s="66">
        <v>58588666</v>
      </c>
      <c r="D67" s="67" t="s">
        <v>140</v>
      </c>
      <c r="E67" s="66" t="s">
        <v>19</v>
      </c>
      <c r="F67" s="66">
        <v>0.3</v>
      </c>
      <c r="G67" s="66" t="s">
        <v>20</v>
      </c>
      <c r="H67" s="66">
        <v>1.48329</v>
      </c>
      <c r="I67" s="66">
        <v>0</v>
      </c>
      <c r="J67" s="66">
        <v>0</v>
      </c>
      <c r="K67" s="67" t="s">
        <v>141</v>
      </c>
      <c r="L67" s="66">
        <v>1.48293</v>
      </c>
      <c r="M67" s="66">
        <v>0</v>
      </c>
      <c r="N67" s="66">
        <v>0</v>
      </c>
      <c r="O67" s="66">
        <v>0</v>
      </c>
      <c r="P67" s="66">
        <v>10.8</v>
      </c>
      <c r="Q67" s="38">
        <f t="shared" si="4"/>
        <v>3.5999999999991594</v>
      </c>
      <c r="R67" s="39"/>
      <c r="S67" s="40">
        <f t="shared" si="5"/>
        <v>3.5999999999991594</v>
      </c>
    </row>
    <row r="68" spans="3:20" ht="12.75" customHeight="1">
      <c r="C68" s="68">
        <v>58589307</v>
      </c>
      <c r="D68" s="69" t="s">
        <v>142</v>
      </c>
      <c r="E68" s="68" t="s">
        <v>19</v>
      </c>
      <c r="F68" s="68">
        <v>0.3</v>
      </c>
      <c r="G68" s="68" t="s">
        <v>20</v>
      </c>
      <c r="H68" s="68">
        <v>1.48444</v>
      </c>
      <c r="I68" s="68">
        <v>0</v>
      </c>
      <c r="J68" s="68">
        <v>0</v>
      </c>
      <c r="K68" s="69" t="s">
        <v>141</v>
      </c>
      <c r="L68" s="68">
        <v>1.48299</v>
      </c>
      <c r="M68" s="68">
        <v>0</v>
      </c>
      <c r="N68" s="68">
        <v>0</v>
      </c>
      <c r="O68" s="68">
        <v>0</v>
      </c>
      <c r="P68" s="68">
        <v>43.5</v>
      </c>
      <c r="Q68" s="38">
        <f t="shared" si="4"/>
        <v>14.499999999999513</v>
      </c>
      <c r="R68" s="39"/>
      <c r="S68" s="40">
        <f t="shared" si="5"/>
        <v>14.499999999999513</v>
      </c>
      <c r="T68" s="41"/>
    </row>
    <row r="69" spans="3:19" ht="12.75" customHeight="1">
      <c r="C69" s="66">
        <v>58615867</v>
      </c>
      <c r="D69" s="67" t="s">
        <v>143</v>
      </c>
      <c r="E69" s="66" t="s">
        <v>19</v>
      </c>
      <c r="F69" s="66">
        <v>0.5</v>
      </c>
      <c r="G69" s="66" t="s">
        <v>144</v>
      </c>
      <c r="H69" s="66">
        <v>1091.77</v>
      </c>
      <c r="I69" s="66">
        <v>1100</v>
      </c>
      <c r="J69" s="66">
        <v>1085.77</v>
      </c>
      <c r="K69" s="67" t="s">
        <v>145</v>
      </c>
      <c r="L69" s="66">
        <v>1100</v>
      </c>
      <c r="M69" s="66">
        <v>0</v>
      </c>
      <c r="N69" s="66">
        <v>0</v>
      </c>
      <c r="O69" s="66">
        <v>0.23</v>
      </c>
      <c r="P69" s="66">
        <v>-411.5</v>
      </c>
      <c r="Q69" s="38">
        <f t="shared" si="4"/>
        <v>-823.0000000000018</v>
      </c>
      <c r="R69" s="39"/>
      <c r="S69" s="40">
        <f t="shared" si="5"/>
        <v>-823.0000000000018</v>
      </c>
    </row>
    <row r="70" spans="3:19" ht="12.75" customHeight="1">
      <c r="C70" s="68">
        <v>58616510</v>
      </c>
      <c r="D70" s="69" t="s">
        <v>146</v>
      </c>
      <c r="E70" s="68" t="s">
        <v>19</v>
      </c>
      <c r="F70" s="68">
        <v>0.2</v>
      </c>
      <c r="G70" s="68" t="s">
        <v>144</v>
      </c>
      <c r="H70" s="68">
        <v>1094</v>
      </c>
      <c r="I70" s="68">
        <v>1100</v>
      </c>
      <c r="J70" s="68">
        <v>1085.77</v>
      </c>
      <c r="K70" s="69" t="s">
        <v>145</v>
      </c>
      <c r="L70" s="68">
        <v>1100</v>
      </c>
      <c r="M70" s="68">
        <v>0</v>
      </c>
      <c r="N70" s="68">
        <v>0</v>
      </c>
      <c r="O70" s="68">
        <v>0.09</v>
      </c>
      <c r="P70" s="68">
        <v>-120</v>
      </c>
      <c r="Q70" s="38">
        <f t="shared" si="4"/>
        <v>-600</v>
      </c>
      <c r="R70" s="39"/>
      <c r="S70" s="40">
        <f t="shared" si="5"/>
        <v>-600</v>
      </c>
    </row>
    <row r="71" spans="3:19" ht="12.75" customHeight="1">
      <c r="C71" s="66">
        <v>58731838</v>
      </c>
      <c r="D71" s="67" t="s">
        <v>147</v>
      </c>
      <c r="E71" s="66" t="s">
        <v>19</v>
      </c>
      <c r="F71" s="66">
        <v>0.5</v>
      </c>
      <c r="G71" s="66" t="s">
        <v>144</v>
      </c>
      <c r="H71" s="66">
        <v>1107.13</v>
      </c>
      <c r="I71" s="66">
        <v>1112.6</v>
      </c>
      <c r="J71" s="66">
        <v>1099</v>
      </c>
      <c r="K71" s="67" t="s">
        <v>148</v>
      </c>
      <c r="L71" s="66">
        <v>1099</v>
      </c>
      <c r="M71" s="66">
        <v>0</v>
      </c>
      <c r="N71" s="66">
        <v>0</v>
      </c>
      <c r="O71" s="66">
        <v>0.23</v>
      </c>
      <c r="P71" s="66">
        <v>406.5</v>
      </c>
      <c r="Q71" s="38">
        <f t="shared" si="4"/>
        <v>813.0000000000109</v>
      </c>
      <c r="R71" s="39"/>
      <c r="S71" s="40">
        <f t="shared" si="5"/>
        <v>813.0000000000109</v>
      </c>
    </row>
    <row r="72" spans="3:19" ht="12.75" customHeight="1">
      <c r="C72" s="68">
        <v>58749126</v>
      </c>
      <c r="D72" s="69" t="s">
        <v>149</v>
      </c>
      <c r="E72" s="68" t="s">
        <v>19</v>
      </c>
      <c r="F72" s="68">
        <v>0.2</v>
      </c>
      <c r="G72" s="68" t="s">
        <v>20</v>
      </c>
      <c r="H72" s="68">
        <v>1.49908</v>
      </c>
      <c r="I72" s="68">
        <v>1.503</v>
      </c>
      <c r="J72" s="68">
        <v>1.4943</v>
      </c>
      <c r="K72" s="69" t="s">
        <v>150</v>
      </c>
      <c r="L72" s="68">
        <v>1.4943</v>
      </c>
      <c r="M72" s="68">
        <v>0</v>
      </c>
      <c r="N72" s="68">
        <v>0</v>
      </c>
      <c r="O72" s="68">
        <v>-0.36</v>
      </c>
      <c r="P72" s="68">
        <v>95.6</v>
      </c>
      <c r="Q72" s="38">
        <f t="shared" si="4"/>
        <v>47.80000000000007</v>
      </c>
      <c r="R72" s="42"/>
      <c r="S72" s="40">
        <f t="shared" si="5"/>
        <v>47.80000000000007</v>
      </c>
    </row>
    <row r="73" spans="3:19" ht="12.75" customHeight="1">
      <c r="C73" s="66">
        <v>58957850</v>
      </c>
      <c r="D73" s="67" t="s">
        <v>151</v>
      </c>
      <c r="E73" s="66" t="s">
        <v>19</v>
      </c>
      <c r="F73" s="66">
        <v>0.5</v>
      </c>
      <c r="G73" s="66" t="s">
        <v>35</v>
      </c>
      <c r="H73" s="66">
        <v>1.6714</v>
      </c>
      <c r="I73" s="66">
        <v>0</v>
      </c>
      <c r="J73" s="66">
        <v>0</v>
      </c>
      <c r="K73" s="67" t="s">
        <v>151</v>
      </c>
      <c r="L73" s="66">
        <v>1.67078</v>
      </c>
      <c r="M73" s="66">
        <v>0</v>
      </c>
      <c r="N73" s="66">
        <v>0</v>
      </c>
      <c r="O73" s="66">
        <v>0</v>
      </c>
      <c r="P73" s="66">
        <v>31</v>
      </c>
      <c r="Q73" s="38">
        <f t="shared" si="4"/>
        <v>6.200000000000649</v>
      </c>
      <c r="R73" s="43"/>
      <c r="S73" s="40">
        <f t="shared" si="5"/>
        <v>6.200000000000649</v>
      </c>
    </row>
    <row r="74" spans="3:19" ht="12.75" customHeight="1">
      <c r="C74" s="68">
        <v>58958894</v>
      </c>
      <c r="D74" s="69" t="s">
        <v>152</v>
      </c>
      <c r="E74" s="68" t="s">
        <v>19</v>
      </c>
      <c r="F74" s="68">
        <v>0.14</v>
      </c>
      <c r="G74" s="68" t="s">
        <v>35</v>
      </c>
      <c r="H74" s="68">
        <v>1.66833</v>
      </c>
      <c r="I74" s="68">
        <v>0</v>
      </c>
      <c r="J74" s="68">
        <v>0</v>
      </c>
      <c r="K74" s="69" t="s">
        <v>153</v>
      </c>
      <c r="L74" s="68">
        <v>1.66596</v>
      </c>
      <c r="M74" s="68">
        <v>0</v>
      </c>
      <c r="N74" s="68">
        <v>0</v>
      </c>
      <c r="O74" s="68">
        <v>0</v>
      </c>
      <c r="P74" s="68">
        <v>33.18</v>
      </c>
      <c r="Q74" s="38">
        <f t="shared" si="4"/>
        <v>23.699999999999832</v>
      </c>
      <c r="R74" s="43"/>
      <c r="S74" s="40">
        <f t="shared" si="5"/>
        <v>23.699999999999832</v>
      </c>
    </row>
    <row r="75" spans="3:19" ht="12.75" customHeight="1">
      <c r="C75" s="66">
        <v>58958721</v>
      </c>
      <c r="D75" s="67" t="s">
        <v>154</v>
      </c>
      <c r="E75" s="66" t="s">
        <v>19</v>
      </c>
      <c r="F75" s="66">
        <v>0.11</v>
      </c>
      <c r="G75" s="66" t="s">
        <v>35</v>
      </c>
      <c r="H75" s="66">
        <v>1.66721</v>
      </c>
      <c r="I75" s="66">
        <v>0</v>
      </c>
      <c r="J75" s="66">
        <v>1.66238</v>
      </c>
      <c r="K75" s="67" t="s">
        <v>155</v>
      </c>
      <c r="L75" s="66">
        <v>1.66609</v>
      </c>
      <c r="M75" s="66">
        <v>0</v>
      </c>
      <c r="N75" s="66">
        <v>0</v>
      </c>
      <c r="O75" s="66">
        <v>0</v>
      </c>
      <c r="P75" s="66">
        <v>12.32</v>
      </c>
      <c r="Q75" s="38">
        <f t="shared" si="4"/>
        <v>11.200000000000099</v>
      </c>
      <c r="R75" s="43"/>
      <c r="S75" s="40">
        <f t="shared" si="5"/>
        <v>11.200000000000099</v>
      </c>
    </row>
    <row r="76" spans="3:19" ht="12.75" customHeight="1">
      <c r="C76" s="68">
        <v>58961624</v>
      </c>
      <c r="D76" s="69" t="s">
        <v>156</v>
      </c>
      <c r="E76" s="68" t="s">
        <v>19</v>
      </c>
      <c r="F76" s="68">
        <v>0.14</v>
      </c>
      <c r="G76" s="68" t="s">
        <v>35</v>
      </c>
      <c r="H76" s="68">
        <v>1.66643</v>
      </c>
      <c r="I76" s="68">
        <v>1.6684</v>
      </c>
      <c r="J76" s="68">
        <v>1.66543</v>
      </c>
      <c r="K76" s="69" t="s">
        <v>157</v>
      </c>
      <c r="L76" s="68">
        <v>1.66543</v>
      </c>
      <c r="M76" s="68">
        <v>0</v>
      </c>
      <c r="N76" s="68">
        <v>0</v>
      </c>
      <c r="O76" s="68">
        <v>0</v>
      </c>
      <c r="P76" s="68">
        <v>14</v>
      </c>
      <c r="Q76" s="38">
        <f t="shared" si="4"/>
        <v>10.000000000001119</v>
      </c>
      <c r="R76" s="43"/>
      <c r="S76" s="40">
        <f t="shared" si="5"/>
        <v>10.000000000001119</v>
      </c>
    </row>
    <row r="77" spans="3:19" ht="12.75" customHeight="1">
      <c r="C77" s="66">
        <v>59059355</v>
      </c>
      <c r="D77" s="67" t="s">
        <v>158</v>
      </c>
      <c r="E77" s="66" t="s">
        <v>19</v>
      </c>
      <c r="F77" s="66">
        <v>0.5</v>
      </c>
      <c r="G77" s="66" t="s">
        <v>20</v>
      </c>
      <c r="H77" s="66">
        <v>1.49981</v>
      </c>
      <c r="I77" s="66">
        <v>1.5016</v>
      </c>
      <c r="J77" s="66">
        <v>1.4988</v>
      </c>
      <c r="K77" s="67" t="s">
        <v>159</v>
      </c>
      <c r="L77" s="66">
        <v>1.4988</v>
      </c>
      <c r="M77" s="66">
        <v>0</v>
      </c>
      <c r="N77" s="66">
        <v>0</v>
      </c>
      <c r="O77" s="66">
        <v>0</v>
      </c>
      <c r="P77" s="66">
        <v>50.5</v>
      </c>
      <c r="Q77" s="38">
        <f t="shared" si="4"/>
        <v>10.100000000001774</v>
      </c>
      <c r="R77" s="43"/>
      <c r="S77" s="40">
        <f t="shared" si="5"/>
        <v>10.100000000001774</v>
      </c>
    </row>
    <row r="78" spans="3:19" ht="12.75" customHeight="1">
      <c r="C78" s="68">
        <v>59012838</v>
      </c>
      <c r="D78" s="69" t="s">
        <v>160</v>
      </c>
      <c r="E78" s="68" t="s">
        <v>19</v>
      </c>
      <c r="F78" s="68">
        <v>0.2</v>
      </c>
      <c r="G78" s="68" t="s">
        <v>35</v>
      </c>
      <c r="H78" s="68">
        <v>1.65672</v>
      </c>
      <c r="I78" s="68">
        <v>1.6683</v>
      </c>
      <c r="J78" s="68">
        <v>1.6522</v>
      </c>
      <c r="K78" s="69" t="s">
        <v>161</v>
      </c>
      <c r="L78" s="68">
        <v>1.6522</v>
      </c>
      <c r="M78" s="68">
        <v>0</v>
      </c>
      <c r="N78" s="68">
        <v>0</v>
      </c>
      <c r="O78" s="68">
        <v>-1.38</v>
      </c>
      <c r="P78" s="68">
        <v>90.4</v>
      </c>
      <c r="Q78" s="38">
        <f t="shared" si="4"/>
        <v>45.2000000000008</v>
      </c>
      <c r="R78" s="43"/>
      <c r="S78" s="40">
        <f t="shared" si="5"/>
        <v>45.2000000000008</v>
      </c>
    </row>
    <row r="79" spans="3:19" ht="12.75" customHeight="1">
      <c r="C79" s="66">
        <v>59016835</v>
      </c>
      <c r="D79" s="67" t="s">
        <v>162</v>
      </c>
      <c r="E79" s="66" t="s">
        <v>19</v>
      </c>
      <c r="F79" s="66">
        <v>0.2</v>
      </c>
      <c r="G79" s="66" t="s">
        <v>20</v>
      </c>
      <c r="H79" s="66">
        <v>1.49692</v>
      </c>
      <c r="I79" s="66">
        <v>1.5052</v>
      </c>
      <c r="J79" s="66">
        <v>1.4892</v>
      </c>
      <c r="K79" s="67" t="s">
        <v>163</v>
      </c>
      <c r="L79" s="66">
        <v>1.49345</v>
      </c>
      <c r="M79" s="66">
        <v>0</v>
      </c>
      <c r="N79" s="66">
        <v>0</v>
      </c>
      <c r="O79" s="66">
        <v>-1.62</v>
      </c>
      <c r="P79" s="66">
        <v>69.4</v>
      </c>
      <c r="Q79" s="38">
        <f t="shared" si="4"/>
        <v>34.70000000000084</v>
      </c>
      <c r="R79" s="43"/>
      <c r="S79" s="40">
        <f t="shared" si="5"/>
        <v>34.70000000000084</v>
      </c>
    </row>
    <row r="80" spans="3:19" ht="12.75" customHeight="1">
      <c r="C80" s="4"/>
      <c r="D80" s="5"/>
      <c r="E80" s="36"/>
      <c r="F80" s="6"/>
      <c r="G80" s="52"/>
      <c r="H80" s="59"/>
      <c r="I80" s="56"/>
      <c r="J80" s="56"/>
      <c r="K80" s="5"/>
      <c r="L80" s="59"/>
      <c r="M80" s="6"/>
      <c r="N80" s="6"/>
      <c r="O80" s="14"/>
      <c r="P80" s="14"/>
      <c r="Q80" s="38">
        <f t="shared" si="4"/>
        <v>0</v>
      </c>
      <c r="R80" s="43"/>
      <c r="S80" s="40">
        <f t="shared" si="5"/>
        <v>0</v>
      </c>
    </row>
    <row r="81" spans="3:19" ht="12.75" customHeight="1">
      <c r="C81" s="4"/>
      <c r="D81" s="3"/>
      <c r="E81" s="36"/>
      <c r="F81" s="6"/>
      <c r="G81" s="52"/>
      <c r="H81" s="59"/>
      <c r="I81" s="56"/>
      <c r="J81" s="56"/>
      <c r="K81" s="5"/>
      <c r="L81" s="59"/>
      <c r="M81" s="6"/>
      <c r="N81" s="6"/>
      <c r="O81" s="14"/>
      <c r="P81" s="14"/>
      <c r="Q81" s="38">
        <f t="shared" si="4"/>
        <v>0</v>
      </c>
      <c r="R81" s="43"/>
      <c r="S81" s="40">
        <f t="shared" si="5"/>
        <v>0</v>
      </c>
    </row>
    <row r="82" spans="3:19" ht="12.75" customHeight="1">
      <c r="C82" s="4"/>
      <c r="D82" s="3"/>
      <c r="E82" s="36"/>
      <c r="F82" s="6"/>
      <c r="G82" s="52"/>
      <c r="H82" s="60"/>
      <c r="I82" s="57"/>
      <c r="J82" s="57"/>
      <c r="K82" s="5"/>
      <c r="L82" s="60"/>
      <c r="M82" s="6"/>
      <c r="N82" s="6"/>
      <c r="O82" s="14"/>
      <c r="P82" s="14"/>
      <c r="Q82" s="38">
        <f t="shared" si="4"/>
        <v>0</v>
      </c>
      <c r="R82" s="43"/>
      <c r="S82" s="40">
        <f t="shared" si="5"/>
        <v>0</v>
      </c>
    </row>
    <row r="83" spans="3:19" ht="12.75" customHeight="1">
      <c r="C83" s="4"/>
      <c r="D83" s="3"/>
      <c r="E83" s="36"/>
      <c r="F83" s="6"/>
      <c r="G83" s="52"/>
      <c r="H83" s="60"/>
      <c r="I83" s="57"/>
      <c r="J83" s="57"/>
      <c r="K83" s="5"/>
      <c r="L83" s="60"/>
      <c r="M83" s="6"/>
      <c r="N83" s="6"/>
      <c r="O83" s="14"/>
      <c r="P83" s="14"/>
      <c r="Q83" s="38">
        <f aca="true" t="shared" si="6" ref="Q83:Q114">IF(H83&gt;10,(H83-L83)*100,(H83-L83)*10000)</f>
        <v>0</v>
      </c>
      <c r="R83" s="43"/>
      <c r="S83" s="40">
        <f aca="true" t="shared" si="7" ref="S83:S103">IF(E83="buy",Q83*(-1),Q83)</f>
        <v>0</v>
      </c>
    </row>
    <row r="84" spans="3:19" ht="12.75" customHeight="1">
      <c r="C84" s="4"/>
      <c r="D84" s="5"/>
      <c r="E84" s="36"/>
      <c r="F84" s="6"/>
      <c r="G84" s="52"/>
      <c r="H84" s="59"/>
      <c r="I84" s="56"/>
      <c r="J84" s="56"/>
      <c r="K84" s="5"/>
      <c r="L84" s="59"/>
      <c r="M84" s="6"/>
      <c r="N84" s="6"/>
      <c r="O84" s="14"/>
      <c r="P84" s="14"/>
      <c r="Q84" s="38">
        <f t="shared" si="6"/>
        <v>0</v>
      </c>
      <c r="R84" s="43"/>
      <c r="S84" s="40">
        <f t="shared" si="7"/>
        <v>0</v>
      </c>
    </row>
    <row r="85" spans="3:19" ht="12.75" customHeight="1">
      <c r="C85" s="4"/>
      <c r="D85" s="5"/>
      <c r="E85" s="36"/>
      <c r="F85" s="6"/>
      <c r="G85" s="52"/>
      <c r="H85" s="59"/>
      <c r="I85" s="56"/>
      <c r="J85" s="56"/>
      <c r="K85" s="5"/>
      <c r="L85" s="59"/>
      <c r="M85" s="6"/>
      <c r="N85" s="6"/>
      <c r="O85" s="14"/>
      <c r="P85" s="14"/>
      <c r="Q85" s="38">
        <f t="shared" si="6"/>
        <v>0</v>
      </c>
      <c r="R85" s="43"/>
      <c r="S85" s="40">
        <f t="shared" si="7"/>
        <v>0</v>
      </c>
    </row>
    <row r="86" spans="3:19" ht="12.75" customHeight="1">
      <c r="C86" s="4"/>
      <c r="D86" s="3"/>
      <c r="E86" s="36"/>
      <c r="F86" s="6"/>
      <c r="G86" s="52"/>
      <c r="H86" s="60"/>
      <c r="I86" s="57"/>
      <c r="J86" s="57"/>
      <c r="K86" s="5"/>
      <c r="L86" s="60"/>
      <c r="M86" s="6"/>
      <c r="N86" s="6"/>
      <c r="O86" s="14"/>
      <c r="P86" s="14"/>
      <c r="Q86" s="38">
        <f t="shared" si="6"/>
        <v>0</v>
      </c>
      <c r="R86" s="43"/>
      <c r="S86" s="40">
        <f t="shared" si="7"/>
        <v>0</v>
      </c>
    </row>
    <row r="87" spans="3:19" ht="12.75" customHeight="1">
      <c r="C87" s="4"/>
      <c r="D87" s="3"/>
      <c r="E87" s="36"/>
      <c r="F87" s="6"/>
      <c r="G87" s="52"/>
      <c r="H87" s="59"/>
      <c r="I87" s="56"/>
      <c r="J87" s="56"/>
      <c r="K87" s="5"/>
      <c r="L87" s="59"/>
      <c r="M87" s="6"/>
      <c r="N87" s="6"/>
      <c r="O87" s="14"/>
      <c r="P87" s="14"/>
      <c r="Q87" s="38">
        <f t="shared" si="6"/>
        <v>0</v>
      </c>
      <c r="R87" s="43"/>
      <c r="S87" s="40">
        <f t="shared" si="7"/>
        <v>0</v>
      </c>
    </row>
    <row r="88" spans="3:19" ht="12.75" customHeight="1">
      <c r="C88" s="4"/>
      <c r="D88" s="5"/>
      <c r="E88" s="36"/>
      <c r="F88" s="6"/>
      <c r="G88" s="52"/>
      <c r="H88" s="59"/>
      <c r="I88" s="56"/>
      <c r="J88" s="56"/>
      <c r="K88" s="5"/>
      <c r="L88" s="59"/>
      <c r="M88" s="6"/>
      <c r="N88" s="6"/>
      <c r="O88" s="14"/>
      <c r="P88" s="14"/>
      <c r="Q88" s="38">
        <f t="shared" si="6"/>
        <v>0</v>
      </c>
      <c r="R88" s="43"/>
      <c r="S88" s="40">
        <f t="shared" si="7"/>
        <v>0</v>
      </c>
    </row>
    <row r="89" spans="3:19" ht="12.75" customHeight="1">
      <c r="C89" s="4"/>
      <c r="D89" s="3"/>
      <c r="E89" s="36"/>
      <c r="F89" s="6"/>
      <c r="G89" s="52"/>
      <c r="H89" s="59"/>
      <c r="I89" s="56"/>
      <c r="J89" s="56"/>
      <c r="K89" s="5"/>
      <c r="L89" s="59"/>
      <c r="M89" s="6"/>
      <c r="N89" s="6"/>
      <c r="O89" s="14"/>
      <c r="P89" s="14"/>
      <c r="Q89" s="38">
        <f t="shared" si="6"/>
        <v>0</v>
      </c>
      <c r="R89" s="43"/>
      <c r="S89" s="40">
        <f t="shared" si="7"/>
        <v>0</v>
      </c>
    </row>
    <row r="90" spans="3:19" ht="12.75" customHeight="1">
      <c r="C90" s="4"/>
      <c r="D90" s="3"/>
      <c r="E90" s="36"/>
      <c r="F90" s="6"/>
      <c r="G90" s="52"/>
      <c r="H90" s="59"/>
      <c r="I90" s="56"/>
      <c r="J90" s="56"/>
      <c r="K90" s="5"/>
      <c r="L90" s="59"/>
      <c r="M90" s="6"/>
      <c r="N90" s="6"/>
      <c r="O90" s="14"/>
      <c r="P90" s="14"/>
      <c r="Q90" s="38">
        <f t="shared" si="6"/>
        <v>0</v>
      </c>
      <c r="R90" s="43"/>
      <c r="S90" s="40">
        <f t="shared" si="7"/>
        <v>0</v>
      </c>
    </row>
    <row r="91" spans="3:19" ht="12.75" customHeight="1">
      <c r="C91" s="4"/>
      <c r="D91" s="3"/>
      <c r="E91" s="36"/>
      <c r="F91" s="6"/>
      <c r="G91" s="52"/>
      <c r="H91" s="60"/>
      <c r="I91" s="57"/>
      <c r="J91" s="57"/>
      <c r="K91" s="5"/>
      <c r="L91" s="60"/>
      <c r="M91" s="6"/>
      <c r="N91" s="6"/>
      <c r="O91" s="14"/>
      <c r="P91" s="14"/>
      <c r="Q91" s="38">
        <f t="shared" si="6"/>
        <v>0</v>
      </c>
      <c r="R91" s="43"/>
      <c r="S91" s="40">
        <f t="shared" si="7"/>
        <v>0</v>
      </c>
    </row>
    <row r="92" spans="3:19" ht="12.75" customHeight="1">
      <c r="C92" s="4"/>
      <c r="D92" s="3"/>
      <c r="E92" s="36"/>
      <c r="F92" s="6"/>
      <c r="G92" s="52"/>
      <c r="H92" s="59"/>
      <c r="I92" s="56"/>
      <c r="J92" s="56"/>
      <c r="K92" s="5"/>
      <c r="L92" s="59"/>
      <c r="M92" s="6"/>
      <c r="N92" s="6"/>
      <c r="O92" s="14"/>
      <c r="P92" s="14"/>
      <c r="Q92" s="38">
        <f t="shared" si="6"/>
        <v>0</v>
      </c>
      <c r="R92" s="43"/>
      <c r="S92" s="40">
        <f t="shared" si="7"/>
        <v>0</v>
      </c>
    </row>
    <row r="93" spans="3:19" ht="12.75" customHeight="1">
      <c r="C93" s="4"/>
      <c r="D93" s="5"/>
      <c r="E93" s="36"/>
      <c r="F93" s="6"/>
      <c r="G93" s="52"/>
      <c r="H93" s="59"/>
      <c r="I93" s="56"/>
      <c r="J93" s="56"/>
      <c r="K93" s="5"/>
      <c r="L93" s="59"/>
      <c r="M93" s="6"/>
      <c r="N93" s="6"/>
      <c r="O93" s="14"/>
      <c r="P93" s="14"/>
      <c r="Q93" s="38">
        <f t="shared" si="6"/>
        <v>0</v>
      </c>
      <c r="R93" s="43"/>
      <c r="S93" s="40">
        <f t="shared" si="7"/>
        <v>0</v>
      </c>
    </row>
    <row r="94" spans="3:19" ht="12.75" customHeight="1">
      <c r="C94" s="4"/>
      <c r="D94" s="3"/>
      <c r="E94" s="36"/>
      <c r="F94" s="6"/>
      <c r="G94" s="52"/>
      <c r="H94" s="59"/>
      <c r="I94" s="56"/>
      <c r="J94" s="56"/>
      <c r="K94" s="5"/>
      <c r="L94" s="59"/>
      <c r="M94" s="6"/>
      <c r="N94" s="6"/>
      <c r="O94" s="14"/>
      <c r="P94" s="14"/>
      <c r="Q94" s="38">
        <f t="shared" si="6"/>
        <v>0</v>
      </c>
      <c r="R94" s="43"/>
      <c r="S94" s="40">
        <f t="shared" si="7"/>
        <v>0</v>
      </c>
    </row>
    <row r="95" spans="3:19" ht="12.75" customHeight="1">
      <c r="C95" s="4"/>
      <c r="D95" s="3"/>
      <c r="E95" s="36"/>
      <c r="F95" s="6"/>
      <c r="G95" s="52"/>
      <c r="H95" s="59"/>
      <c r="I95" s="56"/>
      <c r="J95" s="56"/>
      <c r="K95" s="5"/>
      <c r="L95" s="59"/>
      <c r="M95" s="6"/>
      <c r="N95" s="6"/>
      <c r="O95" s="14"/>
      <c r="P95" s="14"/>
      <c r="Q95" s="38">
        <f t="shared" si="6"/>
        <v>0</v>
      </c>
      <c r="R95" s="43"/>
      <c r="S95" s="40">
        <f t="shared" si="7"/>
        <v>0</v>
      </c>
    </row>
    <row r="96" spans="3:19" ht="12.75" customHeight="1">
      <c r="C96" s="4"/>
      <c r="D96" s="5"/>
      <c r="E96" s="36"/>
      <c r="F96" s="6"/>
      <c r="G96" s="52"/>
      <c r="H96" s="59"/>
      <c r="I96" s="56"/>
      <c r="J96" s="56"/>
      <c r="K96" s="5"/>
      <c r="L96" s="59"/>
      <c r="M96" s="6"/>
      <c r="N96" s="6"/>
      <c r="O96" s="14"/>
      <c r="P96" s="14"/>
      <c r="Q96" s="38">
        <f t="shared" si="6"/>
        <v>0</v>
      </c>
      <c r="R96" s="43"/>
      <c r="S96" s="40">
        <f t="shared" si="7"/>
        <v>0</v>
      </c>
    </row>
    <row r="97" spans="3:19" ht="12.75" customHeight="1">
      <c r="C97" s="4"/>
      <c r="D97" s="3"/>
      <c r="E97" s="36"/>
      <c r="F97" s="6"/>
      <c r="G97" s="52"/>
      <c r="H97" s="60"/>
      <c r="I97" s="57"/>
      <c r="J97" s="57"/>
      <c r="K97" s="5"/>
      <c r="L97" s="60"/>
      <c r="M97" s="6"/>
      <c r="N97" s="6"/>
      <c r="O97" s="14"/>
      <c r="P97" s="14"/>
      <c r="Q97" s="38">
        <f t="shared" si="6"/>
        <v>0</v>
      </c>
      <c r="R97" s="43"/>
      <c r="S97" s="40">
        <f t="shared" si="7"/>
        <v>0</v>
      </c>
    </row>
    <row r="98" spans="3:19" ht="12.75" customHeight="1">
      <c r="C98" s="4"/>
      <c r="D98" s="5"/>
      <c r="E98" s="36"/>
      <c r="F98" s="6"/>
      <c r="G98" s="52"/>
      <c r="H98" s="60"/>
      <c r="I98" s="57"/>
      <c r="J98" s="57"/>
      <c r="K98" s="5"/>
      <c r="L98" s="60"/>
      <c r="M98" s="6"/>
      <c r="N98" s="6"/>
      <c r="O98" s="14"/>
      <c r="P98" s="14"/>
      <c r="Q98" s="38">
        <f t="shared" si="6"/>
        <v>0</v>
      </c>
      <c r="S98" s="40">
        <f t="shared" si="7"/>
        <v>0</v>
      </c>
    </row>
    <row r="99" spans="3:19" ht="12.75" customHeight="1">
      <c r="C99" s="4"/>
      <c r="D99" s="3"/>
      <c r="E99" s="36"/>
      <c r="F99" s="6"/>
      <c r="G99" s="52"/>
      <c r="H99" s="60"/>
      <c r="I99" s="57"/>
      <c r="J99" s="57"/>
      <c r="K99" s="5"/>
      <c r="L99" s="60"/>
      <c r="M99" s="6"/>
      <c r="N99" s="6"/>
      <c r="O99" s="14"/>
      <c r="P99" s="14"/>
      <c r="Q99" s="38">
        <f t="shared" si="6"/>
        <v>0</v>
      </c>
      <c r="S99" s="40">
        <f t="shared" si="7"/>
        <v>0</v>
      </c>
    </row>
    <row r="100" spans="3:19" ht="12.75" customHeight="1">
      <c r="C100" s="4"/>
      <c r="D100" s="3"/>
      <c r="E100" s="36"/>
      <c r="F100" s="6"/>
      <c r="G100" s="52"/>
      <c r="H100" s="59"/>
      <c r="I100" s="56"/>
      <c r="J100" s="56"/>
      <c r="K100" s="5"/>
      <c r="L100" s="59"/>
      <c r="M100" s="6"/>
      <c r="N100" s="6"/>
      <c r="O100" s="14"/>
      <c r="P100" s="14"/>
      <c r="Q100" s="38">
        <f t="shared" si="6"/>
        <v>0</v>
      </c>
      <c r="S100" s="40">
        <f t="shared" si="7"/>
        <v>0</v>
      </c>
    </row>
    <row r="101" spans="3:19" ht="12.75" customHeight="1">
      <c r="C101" s="4"/>
      <c r="D101" s="5"/>
      <c r="E101" s="36"/>
      <c r="F101" s="6"/>
      <c r="G101" s="52"/>
      <c r="H101" s="59"/>
      <c r="I101" s="56"/>
      <c r="J101" s="56"/>
      <c r="K101" s="5"/>
      <c r="L101" s="59"/>
      <c r="M101" s="6"/>
      <c r="N101" s="6"/>
      <c r="O101" s="14"/>
      <c r="P101" s="14"/>
      <c r="Q101" s="38">
        <f t="shared" si="6"/>
        <v>0</v>
      </c>
      <c r="S101" s="40">
        <f t="shared" si="7"/>
        <v>0</v>
      </c>
    </row>
    <row r="102" spans="3:19" ht="12.75" customHeight="1">
      <c r="C102" s="4"/>
      <c r="D102" s="5"/>
      <c r="E102" s="36"/>
      <c r="F102" s="6"/>
      <c r="G102" s="52"/>
      <c r="H102" s="59"/>
      <c r="I102" s="56"/>
      <c r="J102" s="56"/>
      <c r="K102" s="5"/>
      <c r="L102" s="59"/>
      <c r="M102" s="6"/>
      <c r="N102" s="6"/>
      <c r="O102" s="14"/>
      <c r="P102" s="14"/>
      <c r="Q102" s="38">
        <f t="shared" si="6"/>
        <v>0</v>
      </c>
      <c r="S102" s="40">
        <f t="shared" si="7"/>
        <v>0</v>
      </c>
    </row>
    <row r="103" spans="3:19" ht="12.75" customHeight="1">
      <c r="C103" s="4"/>
      <c r="D103" s="3"/>
      <c r="E103" s="36"/>
      <c r="F103" s="6"/>
      <c r="G103" s="52"/>
      <c r="H103" s="59"/>
      <c r="I103" s="56"/>
      <c r="J103" s="56"/>
      <c r="K103" s="5"/>
      <c r="L103" s="59"/>
      <c r="M103" s="6"/>
      <c r="N103" s="6"/>
      <c r="O103" s="14"/>
      <c r="P103" s="14"/>
      <c r="Q103" s="38">
        <f t="shared" si="6"/>
        <v>0</v>
      </c>
      <c r="S103" s="40">
        <f t="shared" si="7"/>
        <v>0</v>
      </c>
    </row>
    <row r="104" spans="3:20" ht="12.75" customHeight="1">
      <c r="C104" s="4"/>
      <c r="D104" s="5"/>
      <c r="E104" s="36"/>
      <c r="F104" s="6"/>
      <c r="G104" s="52"/>
      <c r="H104" s="59"/>
      <c r="I104" s="56"/>
      <c r="J104" s="56"/>
      <c r="K104" s="5"/>
      <c r="L104" s="59"/>
      <c r="M104" s="6"/>
      <c r="N104" s="6"/>
      <c r="O104" s="14"/>
      <c r="P104" s="14"/>
      <c r="Q104" s="38">
        <f t="shared" si="6"/>
        <v>0</v>
      </c>
      <c r="S104" s="40"/>
      <c r="T104" s="41"/>
    </row>
    <row r="105" spans="3:19" ht="12.75" customHeight="1">
      <c r="C105" s="4"/>
      <c r="D105" s="3"/>
      <c r="E105" s="36"/>
      <c r="F105" s="6"/>
      <c r="G105" s="52"/>
      <c r="H105" s="60"/>
      <c r="I105" s="57"/>
      <c r="J105" s="57"/>
      <c r="K105" s="5"/>
      <c r="L105" s="60"/>
      <c r="M105" s="6"/>
      <c r="N105" s="6"/>
      <c r="O105" s="14"/>
      <c r="P105" s="14"/>
      <c r="Q105" s="38">
        <f t="shared" si="6"/>
        <v>0</v>
      </c>
      <c r="S105" s="40">
        <f aca="true" t="shared" si="8" ref="S105:S136">IF(E105="buy",Q105*(-1),Q105)</f>
        <v>0</v>
      </c>
    </row>
    <row r="106" spans="3:19" ht="12.75" customHeight="1">
      <c r="C106" s="4"/>
      <c r="D106" s="5"/>
      <c r="E106" s="36"/>
      <c r="F106" s="6"/>
      <c r="G106" s="52"/>
      <c r="H106" s="59"/>
      <c r="I106" s="56"/>
      <c r="J106" s="56"/>
      <c r="K106" s="5"/>
      <c r="L106" s="59"/>
      <c r="M106" s="6"/>
      <c r="N106" s="6"/>
      <c r="O106" s="14"/>
      <c r="P106" s="14"/>
      <c r="Q106" s="38">
        <f t="shared" si="6"/>
        <v>0</v>
      </c>
      <c r="S106" s="40">
        <f t="shared" si="8"/>
        <v>0</v>
      </c>
    </row>
    <row r="107" spans="3:19" ht="12.75" customHeight="1">
      <c r="C107" s="4"/>
      <c r="D107" s="5"/>
      <c r="E107" s="36"/>
      <c r="F107" s="6"/>
      <c r="G107" s="52"/>
      <c r="H107" s="60"/>
      <c r="I107" s="57"/>
      <c r="J107" s="57"/>
      <c r="K107" s="5"/>
      <c r="L107" s="60"/>
      <c r="M107" s="6"/>
      <c r="N107" s="6"/>
      <c r="O107" s="14"/>
      <c r="P107" s="14"/>
      <c r="Q107" s="38">
        <f t="shared" si="6"/>
        <v>0</v>
      </c>
      <c r="S107" s="40">
        <f t="shared" si="8"/>
        <v>0</v>
      </c>
    </row>
    <row r="108" spans="3:19" ht="12.75" customHeight="1">
      <c r="C108" s="4"/>
      <c r="D108" s="5"/>
      <c r="E108" s="36"/>
      <c r="F108" s="6"/>
      <c r="G108" s="52"/>
      <c r="H108" s="59"/>
      <c r="I108" s="56"/>
      <c r="J108" s="56"/>
      <c r="K108" s="5"/>
      <c r="L108" s="59"/>
      <c r="M108" s="6"/>
      <c r="N108" s="6"/>
      <c r="O108" s="14"/>
      <c r="P108" s="14"/>
      <c r="Q108" s="38">
        <f t="shared" si="6"/>
        <v>0</v>
      </c>
      <c r="S108" s="40">
        <f t="shared" si="8"/>
        <v>0</v>
      </c>
    </row>
    <row r="109" spans="3:19" ht="12.75" customHeight="1">
      <c r="C109" s="4"/>
      <c r="D109" s="3"/>
      <c r="E109" s="36"/>
      <c r="F109" s="6"/>
      <c r="G109" s="52"/>
      <c r="H109" s="59"/>
      <c r="I109" s="56"/>
      <c r="J109" s="56"/>
      <c r="K109" s="5"/>
      <c r="L109" s="59"/>
      <c r="M109" s="6"/>
      <c r="N109" s="6"/>
      <c r="O109" s="14"/>
      <c r="P109" s="14"/>
      <c r="Q109" s="38">
        <f t="shared" si="6"/>
        <v>0</v>
      </c>
      <c r="S109" s="40">
        <f t="shared" si="8"/>
        <v>0</v>
      </c>
    </row>
    <row r="110" spans="3:19" ht="12.75" customHeight="1">
      <c r="C110" s="4"/>
      <c r="D110" s="5"/>
      <c r="E110" s="36"/>
      <c r="F110" s="6"/>
      <c r="G110" s="52"/>
      <c r="H110" s="60"/>
      <c r="I110" s="57"/>
      <c r="J110" s="57"/>
      <c r="K110" s="5"/>
      <c r="L110" s="60"/>
      <c r="M110" s="6"/>
      <c r="N110" s="6"/>
      <c r="O110" s="14"/>
      <c r="P110" s="14"/>
      <c r="Q110" s="38">
        <f t="shared" si="6"/>
        <v>0</v>
      </c>
      <c r="S110" s="40">
        <f t="shared" si="8"/>
        <v>0</v>
      </c>
    </row>
    <row r="111" spans="3:19" ht="12.75" customHeight="1">
      <c r="C111" s="4"/>
      <c r="D111" s="3"/>
      <c r="E111" s="36"/>
      <c r="F111" s="6"/>
      <c r="G111" s="52"/>
      <c r="H111" s="59"/>
      <c r="I111" s="56"/>
      <c r="J111" s="56"/>
      <c r="K111" s="5"/>
      <c r="L111" s="59"/>
      <c r="M111" s="6"/>
      <c r="N111" s="6"/>
      <c r="O111" s="14"/>
      <c r="P111" s="14"/>
      <c r="Q111" s="38">
        <f t="shared" si="6"/>
        <v>0</v>
      </c>
      <c r="S111" s="40">
        <f t="shared" si="8"/>
        <v>0</v>
      </c>
    </row>
    <row r="112" spans="3:19" ht="12.75" customHeight="1">
      <c r="C112" s="4"/>
      <c r="D112" s="3"/>
      <c r="E112" s="36"/>
      <c r="F112" s="6"/>
      <c r="G112" s="52"/>
      <c r="H112" s="59"/>
      <c r="I112" s="56"/>
      <c r="J112" s="56"/>
      <c r="K112" s="5"/>
      <c r="L112" s="59"/>
      <c r="M112" s="6"/>
      <c r="N112" s="6"/>
      <c r="O112" s="14"/>
      <c r="P112" s="14"/>
      <c r="Q112" s="38">
        <f t="shared" si="6"/>
        <v>0</v>
      </c>
      <c r="S112" s="40">
        <f t="shared" si="8"/>
        <v>0</v>
      </c>
    </row>
    <row r="113" spans="3:19" ht="12.75" customHeight="1">
      <c r="C113" s="4"/>
      <c r="D113" s="3"/>
      <c r="E113" s="36"/>
      <c r="F113" s="6"/>
      <c r="G113" s="52"/>
      <c r="H113" s="59"/>
      <c r="I113" s="56"/>
      <c r="J113" s="56"/>
      <c r="K113" s="5"/>
      <c r="L113" s="59"/>
      <c r="M113" s="6"/>
      <c r="N113" s="6"/>
      <c r="O113" s="14"/>
      <c r="P113" s="14"/>
      <c r="Q113" s="38">
        <f t="shared" si="6"/>
        <v>0</v>
      </c>
      <c r="S113" s="40">
        <f t="shared" si="8"/>
        <v>0</v>
      </c>
    </row>
    <row r="114" spans="3:19" ht="12.75" customHeight="1">
      <c r="C114" s="4"/>
      <c r="D114" s="3"/>
      <c r="E114" s="36"/>
      <c r="F114" s="6"/>
      <c r="G114" s="52"/>
      <c r="H114" s="59"/>
      <c r="I114" s="56"/>
      <c r="J114" s="56"/>
      <c r="K114" s="5"/>
      <c r="L114" s="59"/>
      <c r="M114" s="6"/>
      <c r="N114" s="6"/>
      <c r="O114" s="14"/>
      <c r="P114" s="14"/>
      <c r="Q114" s="38">
        <f t="shared" si="6"/>
        <v>0</v>
      </c>
      <c r="S114" s="40">
        <f t="shared" si="8"/>
        <v>0</v>
      </c>
    </row>
    <row r="115" spans="3:19" ht="12.75" customHeight="1">
      <c r="C115" s="4"/>
      <c r="D115" s="3"/>
      <c r="E115" s="36"/>
      <c r="F115" s="6"/>
      <c r="G115" s="52"/>
      <c r="H115" s="59"/>
      <c r="I115" s="56"/>
      <c r="J115" s="56"/>
      <c r="K115" s="5"/>
      <c r="L115" s="59"/>
      <c r="M115" s="6"/>
      <c r="N115" s="6"/>
      <c r="O115" s="14"/>
      <c r="P115" s="14"/>
      <c r="Q115" s="38">
        <f aca="true" t="shared" si="9" ref="Q115:Q146">IF(H115&gt;10,(H115-L115)*100,(H115-L115)*10000)</f>
        <v>0</v>
      </c>
      <c r="S115" s="40">
        <f t="shared" si="8"/>
        <v>0</v>
      </c>
    </row>
    <row r="116" spans="3:19" ht="12.75" customHeight="1">
      <c r="C116" s="4"/>
      <c r="D116" s="3"/>
      <c r="E116" s="36"/>
      <c r="F116" s="6"/>
      <c r="G116" s="52"/>
      <c r="H116" s="60"/>
      <c r="I116" s="57"/>
      <c r="J116" s="57"/>
      <c r="K116" s="5"/>
      <c r="L116" s="60"/>
      <c r="M116" s="6"/>
      <c r="N116" s="6"/>
      <c r="O116" s="14"/>
      <c r="P116" s="14"/>
      <c r="Q116" s="38">
        <f t="shared" si="9"/>
        <v>0</v>
      </c>
      <c r="S116" s="40">
        <f t="shared" si="8"/>
        <v>0</v>
      </c>
    </row>
    <row r="117" spans="3:19" ht="12.75" customHeight="1">
      <c r="C117" s="4"/>
      <c r="D117" s="3"/>
      <c r="E117" s="36"/>
      <c r="F117" s="6"/>
      <c r="G117" s="52"/>
      <c r="H117" s="59"/>
      <c r="I117" s="56"/>
      <c r="J117" s="56"/>
      <c r="K117" s="5"/>
      <c r="L117" s="59"/>
      <c r="M117" s="6"/>
      <c r="N117" s="6"/>
      <c r="O117" s="14"/>
      <c r="P117" s="14"/>
      <c r="Q117" s="38">
        <f t="shared" si="9"/>
        <v>0</v>
      </c>
      <c r="S117" s="40">
        <f t="shared" si="8"/>
        <v>0</v>
      </c>
    </row>
    <row r="118" spans="3:19" ht="12.75" customHeight="1">
      <c r="C118" s="4"/>
      <c r="D118" s="3"/>
      <c r="E118" s="36"/>
      <c r="F118" s="6"/>
      <c r="G118" s="52"/>
      <c r="H118" s="60"/>
      <c r="I118" s="57"/>
      <c r="J118" s="57"/>
      <c r="K118" s="5"/>
      <c r="L118" s="60"/>
      <c r="M118" s="6"/>
      <c r="N118" s="6"/>
      <c r="O118" s="14"/>
      <c r="P118" s="14"/>
      <c r="Q118" s="38">
        <f t="shared" si="9"/>
        <v>0</v>
      </c>
      <c r="S118" s="40">
        <f t="shared" si="8"/>
        <v>0</v>
      </c>
    </row>
    <row r="119" spans="3:19" ht="12.75" customHeight="1">
      <c r="C119" s="4"/>
      <c r="D119" s="3"/>
      <c r="E119" s="36"/>
      <c r="F119" s="6"/>
      <c r="G119" s="52"/>
      <c r="H119" s="60"/>
      <c r="I119" s="57"/>
      <c r="J119" s="57"/>
      <c r="K119" s="5"/>
      <c r="L119" s="60"/>
      <c r="M119" s="6"/>
      <c r="N119" s="6"/>
      <c r="O119" s="14"/>
      <c r="P119" s="14"/>
      <c r="Q119" s="38">
        <f t="shared" si="9"/>
        <v>0</v>
      </c>
      <c r="S119" s="40">
        <f t="shared" si="8"/>
        <v>0</v>
      </c>
    </row>
    <row r="120" spans="3:19" ht="12.75" customHeight="1">
      <c r="C120" s="4"/>
      <c r="D120" s="3"/>
      <c r="E120" s="36"/>
      <c r="F120" s="6"/>
      <c r="G120" s="52"/>
      <c r="H120" s="59"/>
      <c r="I120" s="56"/>
      <c r="J120" s="56"/>
      <c r="K120" s="5"/>
      <c r="L120" s="59"/>
      <c r="M120" s="6"/>
      <c r="N120" s="6"/>
      <c r="O120" s="14"/>
      <c r="P120" s="14"/>
      <c r="Q120" s="38">
        <f t="shared" si="9"/>
        <v>0</v>
      </c>
      <c r="S120" s="40">
        <f t="shared" si="8"/>
        <v>0</v>
      </c>
    </row>
    <row r="121" spans="3:19" ht="12.75" customHeight="1">
      <c r="C121" s="4"/>
      <c r="D121" s="3"/>
      <c r="E121" s="36"/>
      <c r="F121" s="6"/>
      <c r="G121" s="52"/>
      <c r="H121" s="59"/>
      <c r="I121" s="56"/>
      <c r="J121" s="56"/>
      <c r="K121" s="5"/>
      <c r="L121" s="59"/>
      <c r="M121" s="6"/>
      <c r="N121" s="6"/>
      <c r="O121" s="14"/>
      <c r="P121" s="14"/>
      <c r="Q121" s="38">
        <f t="shared" si="9"/>
        <v>0</v>
      </c>
      <c r="S121" s="40">
        <f t="shared" si="8"/>
        <v>0</v>
      </c>
    </row>
    <row r="122" spans="3:19" ht="12.75" customHeight="1">
      <c r="C122" s="4"/>
      <c r="D122" s="5"/>
      <c r="E122" s="36"/>
      <c r="F122" s="6"/>
      <c r="G122" s="52"/>
      <c r="H122" s="59"/>
      <c r="I122" s="56"/>
      <c r="J122" s="56"/>
      <c r="K122" s="5"/>
      <c r="L122" s="59"/>
      <c r="M122" s="6"/>
      <c r="N122" s="6"/>
      <c r="O122" s="14"/>
      <c r="P122" s="14"/>
      <c r="Q122" s="38">
        <f t="shared" si="9"/>
        <v>0</v>
      </c>
      <c r="S122" s="40">
        <f t="shared" si="8"/>
        <v>0</v>
      </c>
    </row>
    <row r="123" spans="3:19" ht="12.75" customHeight="1">
      <c r="C123" s="4"/>
      <c r="D123" s="5"/>
      <c r="E123" s="36"/>
      <c r="F123" s="6"/>
      <c r="G123" s="52"/>
      <c r="H123" s="59"/>
      <c r="I123" s="56"/>
      <c r="J123" s="56"/>
      <c r="K123" s="5"/>
      <c r="L123" s="59"/>
      <c r="M123" s="6"/>
      <c r="N123" s="6"/>
      <c r="O123" s="14"/>
      <c r="P123" s="14"/>
      <c r="Q123" s="38">
        <f t="shared" si="9"/>
        <v>0</v>
      </c>
      <c r="S123" s="40">
        <f t="shared" si="8"/>
        <v>0</v>
      </c>
    </row>
    <row r="124" spans="3:19" ht="12.75" customHeight="1">
      <c r="C124" s="4"/>
      <c r="D124" s="5"/>
      <c r="E124" s="36"/>
      <c r="F124" s="6"/>
      <c r="G124" s="52"/>
      <c r="H124" s="60"/>
      <c r="I124" s="57"/>
      <c r="J124" s="57"/>
      <c r="K124" s="5"/>
      <c r="L124" s="60"/>
      <c r="M124" s="6"/>
      <c r="N124" s="6"/>
      <c r="O124" s="14"/>
      <c r="P124" s="14"/>
      <c r="Q124" s="38">
        <f t="shared" si="9"/>
        <v>0</v>
      </c>
      <c r="S124" s="40">
        <f t="shared" si="8"/>
        <v>0</v>
      </c>
    </row>
    <row r="125" spans="3:19" ht="12.75" customHeight="1">
      <c r="C125" s="4"/>
      <c r="D125" s="3"/>
      <c r="E125" s="36"/>
      <c r="F125" s="6"/>
      <c r="G125" s="52"/>
      <c r="H125" s="59"/>
      <c r="I125" s="56"/>
      <c r="J125" s="56"/>
      <c r="K125" s="5"/>
      <c r="L125" s="59"/>
      <c r="M125" s="6"/>
      <c r="N125" s="6"/>
      <c r="O125" s="14"/>
      <c r="P125" s="14"/>
      <c r="Q125" s="38">
        <f t="shared" si="9"/>
        <v>0</v>
      </c>
      <c r="S125" s="40">
        <f t="shared" si="8"/>
        <v>0</v>
      </c>
    </row>
    <row r="126" spans="3:19" ht="12.75" customHeight="1">
      <c r="C126" s="4"/>
      <c r="D126" s="3"/>
      <c r="E126" s="36"/>
      <c r="F126" s="6"/>
      <c r="G126" s="52"/>
      <c r="H126" s="59"/>
      <c r="I126" s="56"/>
      <c r="J126" s="56"/>
      <c r="K126" s="5"/>
      <c r="L126" s="59"/>
      <c r="M126" s="6"/>
      <c r="N126" s="6"/>
      <c r="O126" s="14"/>
      <c r="P126" s="14"/>
      <c r="Q126" s="38">
        <f t="shared" si="9"/>
        <v>0</v>
      </c>
      <c r="S126" s="40">
        <f t="shared" si="8"/>
        <v>0</v>
      </c>
    </row>
    <row r="127" spans="3:19" ht="12.75" customHeight="1">
      <c r="C127" s="4"/>
      <c r="D127" s="5"/>
      <c r="E127" s="36"/>
      <c r="F127" s="6"/>
      <c r="G127" s="52"/>
      <c r="H127" s="59"/>
      <c r="I127" s="56"/>
      <c r="J127" s="56"/>
      <c r="K127" s="5"/>
      <c r="L127" s="59"/>
      <c r="M127" s="6"/>
      <c r="N127" s="6"/>
      <c r="O127" s="14"/>
      <c r="P127" s="14"/>
      <c r="Q127" s="38">
        <f t="shared" si="9"/>
        <v>0</v>
      </c>
      <c r="S127" s="40">
        <f t="shared" si="8"/>
        <v>0</v>
      </c>
    </row>
    <row r="128" spans="3:19" ht="12.75" customHeight="1">
      <c r="C128" s="4"/>
      <c r="D128" s="5"/>
      <c r="E128" s="36"/>
      <c r="F128" s="6"/>
      <c r="G128" s="52"/>
      <c r="H128" s="59"/>
      <c r="I128" s="56"/>
      <c r="J128" s="56"/>
      <c r="K128" s="5"/>
      <c r="L128" s="59"/>
      <c r="M128" s="6"/>
      <c r="N128" s="6"/>
      <c r="O128" s="14"/>
      <c r="P128" s="14"/>
      <c r="Q128" s="38">
        <f t="shared" si="9"/>
        <v>0</v>
      </c>
      <c r="S128" s="40">
        <f t="shared" si="8"/>
        <v>0</v>
      </c>
    </row>
    <row r="129" spans="3:19" ht="12.75" customHeight="1">
      <c r="C129" s="4"/>
      <c r="D129" s="3"/>
      <c r="E129" s="36"/>
      <c r="F129" s="6"/>
      <c r="G129" s="52"/>
      <c r="H129" s="59"/>
      <c r="I129" s="56"/>
      <c r="J129" s="56"/>
      <c r="K129" s="5"/>
      <c r="L129" s="59"/>
      <c r="M129" s="6"/>
      <c r="N129" s="6"/>
      <c r="O129" s="14"/>
      <c r="P129" s="14"/>
      <c r="Q129" s="38">
        <f t="shared" si="9"/>
        <v>0</v>
      </c>
      <c r="S129" s="40">
        <f t="shared" si="8"/>
        <v>0</v>
      </c>
    </row>
    <row r="130" spans="3:19" ht="12.75" customHeight="1">
      <c r="C130" s="4"/>
      <c r="D130" s="3"/>
      <c r="E130" s="36"/>
      <c r="F130" s="6"/>
      <c r="G130" s="52"/>
      <c r="H130" s="59"/>
      <c r="I130" s="56"/>
      <c r="J130" s="56"/>
      <c r="K130" s="5"/>
      <c r="L130" s="59"/>
      <c r="M130" s="6"/>
      <c r="N130" s="6"/>
      <c r="O130" s="14"/>
      <c r="P130" s="14"/>
      <c r="Q130" s="38">
        <f t="shared" si="9"/>
        <v>0</v>
      </c>
      <c r="S130" s="40">
        <f t="shared" si="8"/>
        <v>0</v>
      </c>
    </row>
    <row r="131" spans="3:19" ht="12.75" customHeight="1">
      <c r="C131" s="4"/>
      <c r="D131" s="5"/>
      <c r="E131" s="36"/>
      <c r="F131" s="6"/>
      <c r="G131" s="52"/>
      <c r="H131" s="59"/>
      <c r="I131" s="56"/>
      <c r="J131" s="56"/>
      <c r="K131" s="5"/>
      <c r="L131" s="59"/>
      <c r="M131" s="6"/>
      <c r="N131" s="6"/>
      <c r="O131" s="14"/>
      <c r="P131" s="14"/>
      <c r="Q131" s="38">
        <f t="shared" si="9"/>
        <v>0</v>
      </c>
      <c r="S131" s="40">
        <f t="shared" si="8"/>
        <v>0</v>
      </c>
    </row>
    <row r="132" spans="3:19" ht="12.75" customHeight="1">
      <c r="C132" s="4"/>
      <c r="D132" s="3"/>
      <c r="E132" s="36"/>
      <c r="F132" s="6"/>
      <c r="G132" s="52"/>
      <c r="H132" s="60"/>
      <c r="I132" s="57"/>
      <c r="J132" s="57"/>
      <c r="K132" s="5"/>
      <c r="L132" s="60"/>
      <c r="M132" s="6"/>
      <c r="N132" s="6"/>
      <c r="O132" s="14"/>
      <c r="P132" s="14"/>
      <c r="Q132" s="38">
        <f t="shared" si="9"/>
        <v>0</v>
      </c>
      <c r="S132" s="40">
        <f t="shared" si="8"/>
        <v>0</v>
      </c>
    </row>
    <row r="133" spans="3:19" ht="12.75" customHeight="1">
      <c r="C133" s="4"/>
      <c r="D133" s="5"/>
      <c r="E133" s="36"/>
      <c r="F133" s="6"/>
      <c r="G133" s="52"/>
      <c r="H133" s="60"/>
      <c r="I133" s="57"/>
      <c r="J133" s="57"/>
      <c r="K133" s="5"/>
      <c r="L133" s="60"/>
      <c r="M133" s="6"/>
      <c r="N133" s="6"/>
      <c r="O133" s="14"/>
      <c r="P133" s="14"/>
      <c r="Q133" s="38">
        <f t="shared" si="9"/>
        <v>0</v>
      </c>
      <c r="S133" s="40">
        <f t="shared" si="8"/>
        <v>0</v>
      </c>
    </row>
    <row r="134" spans="3:19" ht="12.75" customHeight="1">
      <c r="C134" s="4"/>
      <c r="D134" s="5"/>
      <c r="E134" s="36"/>
      <c r="F134" s="6"/>
      <c r="G134" s="52"/>
      <c r="H134" s="59"/>
      <c r="I134" s="56"/>
      <c r="J134" s="56"/>
      <c r="K134" s="5"/>
      <c r="L134" s="59"/>
      <c r="M134" s="6"/>
      <c r="N134" s="6"/>
      <c r="O134" s="14"/>
      <c r="P134" s="14"/>
      <c r="Q134" s="38">
        <f t="shared" si="9"/>
        <v>0</v>
      </c>
      <c r="S134" s="40">
        <f t="shared" si="8"/>
        <v>0</v>
      </c>
    </row>
    <row r="135" spans="3:19" ht="12.75" customHeight="1">
      <c r="C135" s="4"/>
      <c r="D135" s="5"/>
      <c r="E135" s="36"/>
      <c r="F135" s="6"/>
      <c r="G135" s="52"/>
      <c r="H135" s="59"/>
      <c r="I135" s="56"/>
      <c r="J135" s="56"/>
      <c r="K135" s="5"/>
      <c r="L135" s="59"/>
      <c r="M135" s="6"/>
      <c r="N135" s="6"/>
      <c r="O135" s="14"/>
      <c r="P135" s="14"/>
      <c r="Q135" s="38">
        <f t="shared" si="9"/>
        <v>0</v>
      </c>
      <c r="S135" s="40">
        <f t="shared" si="8"/>
        <v>0</v>
      </c>
    </row>
    <row r="136" spans="3:19" ht="12.75" customHeight="1">
      <c r="C136" s="4"/>
      <c r="D136" s="3"/>
      <c r="E136" s="36"/>
      <c r="F136" s="6"/>
      <c r="G136" s="52"/>
      <c r="H136" s="59"/>
      <c r="I136" s="56"/>
      <c r="J136" s="56"/>
      <c r="K136" s="5"/>
      <c r="L136" s="59"/>
      <c r="M136" s="6"/>
      <c r="N136" s="6"/>
      <c r="O136" s="14"/>
      <c r="P136" s="14"/>
      <c r="Q136" s="38">
        <f t="shared" si="9"/>
        <v>0</v>
      </c>
      <c r="S136" s="40">
        <f t="shared" si="8"/>
        <v>0</v>
      </c>
    </row>
    <row r="137" spans="3:19" ht="12.75" customHeight="1">
      <c r="C137" s="4"/>
      <c r="D137" s="3"/>
      <c r="E137" s="36"/>
      <c r="F137" s="6"/>
      <c r="G137" s="52"/>
      <c r="H137" s="59"/>
      <c r="I137" s="56"/>
      <c r="J137" s="56"/>
      <c r="K137" s="5"/>
      <c r="L137" s="59"/>
      <c r="M137" s="6"/>
      <c r="N137" s="6"/>
      <c r="O137" s="14"/>
      <c r="P137" s="14"/>
      <c r="Q137" s="38">
        <f t="shared" si="9"/>
        <v>0</v>
      </c>
      <c r="S137" s="40">
        <f aca="true" t="shared" si="10" ref="S137:S168">IF(E137="buy",Q137*(-1),Q137)</f>
        <v>0</v>
      </c>
    </row>
    <row r="138" spans="3:19" ht="12.75" customHeight="1">
      <c r="C138" s="4"/>
      <c r="D138" s="5"/>
      <c r="E138" s="36"/>
      <c r="F138" s="6"/>
      <c r="G138" s="52"/>
      <c r="H138" s="59"/>
      <c r="I138" s="56"/>
      <c r="J138" s="56"/>
      <c r="K138" s="5"/>
      <c r="L138" s="59"/>
      <c r="M138" s="6"/>
      <c r="N138" s="6"/>
      <c r="O138" s="14"/>
      <c r="P138" s="14"/>
      <c r="Q138" s="38">
        <f t="shared" si="9"/>
        <v>0</v>
      </c>
      <c r="S138" s="40">
        <f t="shared" si="10"/>
        <v>0</v>
      </c>
    </row>
    <row r="139" spans="3:19" ht="12.75" customHeight="1">
      <c r="C139" s="4"/>
      <c r="D139" s="3"/>
      <c r="E139" s="36"/>
      <c r="F139" s="6"/>
      <c r="G139" s="52"/>
      <c r="H139" s="59"/>
      <c r="I139" s="56"/>
      <c r="J139" s="56"/>
      <c r="K139" s="5"/>
      <c r="L139" s="59"/>
      <c r="M139" s="6"/>
      <c r="N139" s="6"/>
      <c r="O139" s="14"/>
      <c r="P139" s="14"/>
      <c r="Q139" s="38">
        <f t="shared" si="9"/>
        <v>0</v>
      </c>
      <c r="S139" s="40">
        <f t="shared" si="10"/>
        <v>0</v>
      </c>
    </row>
    <row r="140" spans="3:19" ht="12.75" customHeight="1">
      <c r="C140" s="4"/>
      <c r="D140" s="3"/>
      <c r="E140" s="36"/>
      <c r="F140" s="6"/>
      <c r="G140" s="52"/>
      <c r="H140" s="60"/>
      <c r="I140" s="57"/>
      <c r="J140" s="57"/>
      <c r="K140" s="5"/>
      <c r="L140" s="60"/>
      <c r="M140" s="6"/>
      <c r="N140" s="6"/>
      <c r="O140" s="14"/>
      <c r="P140" s="14"/>
      <c r="Q140" s="38">
        <f t="shared" si="9"/>
        <v>0</v>
      </c>
      <c r="S140" s="40">
        <f t="shared" si="10"/>
        <v>0</v>
      </c>
    </row>
    <row r="141" spans="3:19" ht="12.75" customHeight="1">
      <c r="C141" s="4"/>
      <c r="D141" s="5"/>
      <c r="E141" s="36"/>
      <c r="F141" s="6"/>
      <c r="G141" s="52"/>
      <c r="H141" s="59"/>
      <c r="I141" s="56"/>
      <c r="J141" s="56"/>
      <c r="K141" s="5"/>
      <c r="L141" s="59"/>
      <c r="M141" s="6"/>
      <c r="N141" s="6"/>
      <c r="O141" s="14"/>
      <c r="P141" s="14"/>
      <c r="Q141" s="38">
        <f t="shared" si="9"/>
        <v>0</v>
      </c>
      <c r="S141" s="40">
        <f t="shared" si="10"/>
        <v>0</v>
      </c>
    </row>
    <row r="142" spans="3:19" ht="12.75" customHeight="1">
      <c r="C142" s="4"/>
      <c r="D142" s="3"/>
      <c r="E142" s="36"/>
      <c r="F142" s="6"/>
      <c r="G142" s="52"/>
      <c r="H142" s="59"/>
      <c r="I142" s="56"/>
      <c r="J142" s="56"/>
      <c r="K142" s="5"/>
      <c r="L142" s="59"/>
      <c r="M142" s="6"/>
      <c r="N142" s="6"/>
      <c r="O142" s="14"/>
      <c r="P142" s="14"/>
      <c r="Q142" s="38">
        <f t="shared" si="9"/>
        <v>0</v>
      </c>
      <c r="S142" s="40">
        <f t="shared" si="10"/>
        <v>0</v>
      </c>
    </row>
    <row r="143" spans="3:19" ht="12.75" customHeight="1">
      <c r="C143" s="4"/>
      <c r="D143" s="3"/>
      <c r="E143" s="36"/>
      <c r="F143" s="6"/>
      <c r="G143" s="52"/>
      <c r="H143" s="59"/>
      <c r="I143" s="56"/>
      <c r="J143" s="56"/>
      <c r="K143" s="5"/>
      <c r="L143" s="59"/>
      <c r="M143" s="6"/>
      <c r="N143" s="6"/>
      <c r="O143" s="14"/>
      <c r="P143" s="14"/>
      <c r="Q143" s="38">
        <f t="shared" si="9"/>
        <v>0</v>
      </c>
      <c r="S143" s="40">
        <f t="shared" si="10"/>
        <v>0</v>
      </c>
    </row>
    <row r="144" spans="3:19" ht="12.75" customHeight="1">
      <c r="C144" s="4"/>
      <c r="D144" s="5"/>
      <c r="E144" s="36"/>
      <c r="F144" s="6"/>
      <c r="G144" s="52"/>
      <c r="H144" s="59"/>
      <c r="I144" s="56"/>
      <c r="J144" s="56"/>
      <c r="K144" s="5"/>
      <c r="L144" s="59"/>
      <c r="M144" s="6"/>
      <c r="N144" s="6"/>
      <c r="O144" s="14"/>
      <c r="P144" s="14"/>
      <c r="Q144" s="38">
        <f t="shared" si="9"/>
        <v>0</v>
      </c>
      <c r="S144" s="40">
        <f t="shared" si="10"/>
        <v>0</v>
      </c>
    </row>
    <row r="145" spans="3:19" ht="12.75" customHeight="1">
      <c r="C145" s="4"/>
      <c r="D145" s="5"/>
      <c r="E145" s="36"/>
      <c r="F145" s="6"/>
      <c r="G145" s="52"/>
      <c r="H145" s="59"/>
      <c r="I145" s="56"/>
      <c r="J145" s="56"/>
      <c r="K145" s="5"/>
      <c r="L145" s="59"/>
      <c r="M145" s="6"/>
      <c r="N145" s="6"/>
      <c r="O145" s="14"/>
      <c r="P145" s="14"/>
      <c r="Q145" s="38">
        <f t="shared" si="9"/>
        <v>0</v>
      </c>
      <c r="S145" s="40">
        <f t="shared" si="10"/>
        <v>0</v>
      </c>
    </row>
    <row r="146" spans="3:19" ht="12.75" customHeight="1">
      <c r="C146" s="4"/>
      <c r="D146" s="3"/>
      <c r="E146" s="36"/>
      <c r="F146" s="6"/>
      <c r="G146" s="52"/>
      <c r="H146" s="59"/>
      <c r="I146" s="56"/>
      <c r="J146" s="56"/>
      <c r="K146" s="5"/>
      <c r="L146" s="59"/>
      <c r="M146" s="6"/>
      <c r="N146" s="6"/>
      <c r="O146" s="14"/>
      <c r="P146" s="14"/>
      <c r="Q146" s="38">
        <f t="shared" si="9"/>
        <v>0</v>
      </c>
      <c r="S146" s="40">
        <f t="shared" si="10"/>
        <v>0</v>
      </c>
    </row>
    <row r="147" spans="3:19" ht="12.75" customHeight="1">
      <c r="C147" s="4"/>
      <c r="D147" s="3"/>
      <c r="E147" s="36"/>
      <c r="F147" s="6"/>
      <c r="G147" s="52"/>
      <c r="H147" s="59"/>
      <c r="I147" s="56"/>
      <c r="J147" s="56"/>
      <c r="K147" s="5"/>
      <c r="L147" s="59"/>
      <c r="M147" s="6"/>
      <c r="N147" s="6"/>
      <c r="O147" s="14"/>
      <c r="P147" s="14"/>
      <c r="Q147" s="38">
        <f aca="true" t="shared" si="11" ref="Q147:Q182">IF(H147&gt;10,(H147-L147)*100,(H147-L147)*10000)</f>
        <v>0</v>
      </c>
      <c r="S147" s="40">
        <f t="shared" si="10"/>
        <v>0</v>
      </c>
    </row>
    <row r="148" spans="3:19" ht="12.75" customHeight="1">
      <c r="C148" s="4"/>
      <c r="D148" s="3"/>
      <c r="E148" s="36"/>
      <c r="F148" s="6"/>
      <c r="G148" s="52"/>
      <c r="H148" s="59"/>
      <c r="I148" s="56"/>
      <c r="J148" s="56"/>
      <c r="K148" s="5"/>
      <c r="L148" s="59"/>
      <c r="M148" s="6"/>
      <c r="N148" s="6"/>
      <c r="O148" s="14"/>
      <c r="P148" s="14"/>
      <c r="Q148" s="38">
        <f t="shared" si="11"/>
        <v>0</v>
      </c>
      <c r="S148" s="40">
        <f t="shared" si="10"/>
        <v>0</v>
      </c>
    </row>
    <row r="149" spans="3:19" ht="12.75" customHeight="1">
      <c r="C149" s="4"/>
      <c r="D149" s="3"/>
      <c r="E149" s="36"/>
      <c r="F149" s="6"/>
      <c r="G149" s="52"/>
      <c r="H149" s="60"/>
      <c r="I149" s="57"/>
      <c r="J149" s="57"/>
      <c r="K149" s="5"/>
      <c r="L149" s="60"/>
      <c r="M149" s="6"/>
      <c r="N149" s="6"/>
      <c r="O149" s="14"/>
      <c r="P149" s="14"/>
      <c r="Q149" s="38">
        <f t="shared" si="11"/>
        <v>0</v>
      </c>
      <c r="S149" s="40">
        <f t="shared" si="10"/>
        <v>0</v>
      </c>
    </row>
    <row r="150" spans="3:19" ht="12.75" customHeight="1">
      <c r="C150" s="4"/>
      <c r="D150" s="3"/>
      <c r="E150" s="36"/>
      <c r="F150" s="6"/>
      <c r="G150" s="52"/>
      <c r="H150" s="59"/>
      <c r="I150" s="56"/>
      <c r="J150" s="56"/>
      <c r="K150" s="5"/>
      <c r="L150" s="59"/>
      <c r="M150" s="6"/>
      <c r="N150" s="6"/>
      <c r="O150" s="14"/>
      <c r="P150" s="14"/>
      <c r="Q150" s="38">
        <f t="shared" si="11"/>
        <v>0</v>
      </c>
      <c r="S150" s="40">
        <f t="shared" si="10"/>
        <v>0</v>
      </c>
    </row>
    <row r="151" spans="3:19" ht="12.75" customHeight="1">
      <c r="C151" s="4"/>
      <c r="D151" s="3"/>
      <c r="E151" s="36"/>
      <c r="F151" s="6"/>
      <c r="G151" s="52"/>
      <c r="H151" s="59"/>
      <c r="I151" s="56"/>
      <c r="J151" s="56"/>
      <c r="K151" s="5"/>
      <c r="L151" s="59"/>
      <c r="M151" s="6"/>
      <c r="N151" s="6"/>
      <c r="O151" s="14"/>
      <c r="P151" s="14"/>
      <c r="Q151" s="38">
        <f t="shared" si="11"/>
        <v>0</v>
      </c>
      <c r="S151" s="40">
        <f t="shared" si="10"/>
        <v>0</v>
      </c>
    </row>
    <row r="152" spans="3:19" ht="12.75" customHeight="1">
      <c r="C152" s="4"/>
      <c r="D152" s="3"/>
      <c r="E152" s="36"/>
      <c r="F152" s="6"/>
      <c r="G152" s="52"/>
      <c r="H152" s="59"/>
      <c r="I152" s="56"/>
      <c r="J152" s="56"/>
      <c r="K152" s="5"/>
      <c r="L152" s="59"/>
      <c r="M152" s="6"/>
      <c r="N152" s="6"/>
      <c r="O152" s="14"/>
      <c r="P152" s="14"/>
      <c r="Q152" s="38">
        <f t="shared" si="11"/>
        <v>0</v>
      </c>
      <c r="S152" s="40">
        <f t="shared" si="10"/>
        <v>0</v>
      </c>
    </row>
    <row r="153" spans="3:19" ht="12.75" customHeight="1">
      <c r="C153" s="4"/>
      <c r="D153" s="5"/>
      <c r="E153" s="36"/>
      <c r="F153" s="6"/>
      <c r="G153" s="52"/>
      <c r="H153" s="60"/>
      <c r="I153" s="57"/>
      <c r="J153" s="57"/>
      <c r="K153" s="5"/>
      <c r="L153" s="60"/>
      <c r="M153" s="6"/>
      <c r="N153" s="6"/>
      <c r="O153" s="14"/>
      <c r="P153" s="14"/>
      <c r="Q153" s="38">
        <f t="shared" si="11"/>
        <v>0</v>
      </c>
      <c r="S153" s="40">
        <f t="shared" si="10"/>
        <v>0</v>
      </c>
    </row>
    <row r="154" spans="3:19" ht="12.75" customHeight="1">
      <c r="C154" s="4"/>
      <c r="D154" s="3"/>
      <c r="E154" s="36"/>
      <c r="F154" s="6"/>
      <c r="G154" s="52"/>
      <c r="H154" s="59"/>
      <c r="I154" s="56"/>
      <c r="J154" s="56"/>
      <c r="K154" s="5"/>
      <c r="L154" s="59"/>
      <c r="M154" s="6"/>
      <c r="N154" s="6"/>
      <c r="O154" s="14"/>
      <c r="P154" s="14"/>
      <c r="Q154" s="38">
        <f t="shared" si="11"/>
        <v>0</v>
      </c>
      <c r="S154" s="40">
        <f t="shared" si="10"/>
        <v>0</v>
      </c>
    </row>
    <row r="155" spans="3:19" ht="12.75" customHeight="1">
      <c r="C155" s="4"/>
      <c r="D155" s="3"/>
      <c r="E155" s="36"/>
      <c r="F155" s="6"/>
      <c r="G155" s="52"/>
      <c r="H155" s="60"/>
      <c r="I155" s="57"/>
      <c r="J155" s="57"/>
      <c r="K155" s="5"/>
      <c r="L155" s="60"/>
      <c r="M155" s="6"/>
      <c r="N155" s="6"/>
      <c r="O155" s="14"/>
      <c r="P155" s="14"/>
      <c r="Q155" s="38">
        <f t="shared" si="11"/>
        <v>0</v>
      </c>
      <c r="S155" s="40">
        <f t="shared" si="10"/>
        <v>0</v>
      </c>
    </row>
    <row r="156" spans="3:19" ht="12.75" customHeight="1">
      <c r="C156" s="4"/>
      <c r="D156" s="5"/>
      <c r="E156" s="36"/>
      <c r="F156" s="6"/>
      <c r="G156" s="52"/>
      <c r="H156" s="59"/>
      <c r="I156" s="56"/>
      <c r="J156" s="56"/>
      <c r="K156" s="5"/>
      <c r="L156" s="59"/>
      <c r="M156" s="6"/>
      <c r="N156" s="6"/>
      <c r="O156" s="14"/>
      <c r="P156" s="14"/>
      <c r="Q156" s="38">
        <f t="shared" si="11"/>
        <v>0</v>
      </c>
      <c r="S156" s="40">
        <f t="shared" si="10"/>
        <v>0</v>
      </c>
    </row>
    <row r="157" spans="3:19" ht="12.75" customHeight="1">
      <c r="C157" s="4"/>
      <c r="D157" s="5"/>
      <c r="E157" s="36"/>
      <c r="F157" s="6"/>
      <c r="G157" s="52"/>
      <c r="H157" s="59"/>
      <c r="I157" s="56"/>
      <c r="J157" s="56"/>
      <c r="K157" s="5"/>
      <c r="L157" s="59"/>
      <c r="M157" s="6"/>
      <c r="N157" s="6"/>
      <c r="O157" s="14"/>
      <c r="P157" s="14"/>
      <c r="Q157" s="38">
        <f t="shared" si="11"/>
        <v>0</v>
      </c>
      <c r="S157" s="40">
        <f t="shared" si="10"/>
        <v>0</v>
      </c>
    </row>
    <row r="158" spans="3:19" ht="12.75" customHeight="1">
      <c r="C158" s="4"/>
      <c r="D158" s="5"/>
      <c r="E158" s="36"/>
      <c r="F158" s="6"/>
      <c r="G158" s="52"/>
      <c r="H158" s="59"/>
      <c r="I158" s="56"/>
      <c r="J158" s="56"/>
      <c r="K158" s="5"/>
      <c r="L158" s="59"/>
      <c r="M158" s="6"/>
      <c r="N158" s="6"/>
      <c r="O158" s="14"/>
      <c r="P158" s="14"/>
      <c r="Q158" s="38">
        <f t="shared" si="11"/>
        <v>0</v>
      </c>
      <c r="S158" s="40">
        <f t="shared" si="10"/>
        <v>0</v>
      </c>
    </row>
    <row r="159" spans="3:19" ht="12.75" customHeight="1">
      <c r="C159" s="4"/>
      <c r="D159" s="3"/>
      <c r="E159" s="36"/>
      <c r="F159" s="6"/>
      <c r="G159" s="52"/>
      <c r="H159" s="59"/>
      <c r="I159" s="56"/>
      <c r="J159" s="56"/>
      <c r="K159" s="5"/>
      <c r="L159" s="59"/>
      <c r="M159" s="6"/>
      <c r="N159" s="6"/>
      <c r="O159" s="14"/>
      <c r="P159" s="14"/>
      <c r="Q159" s="38">
        <f t="shared" si="11"/>
        <v>0</v>
      </c>
      <c r="S159" s="40">
        <f t="shared" si="10"/>
        <v>0</v>
      </c>
    </row>
    <row r="160" spans="3:19" ht="12.75" customHeight="1">
      <c r="C160" s="4"/>
      <c r="D160" s="3"/>
      <c r="E160" s="36"/>
      <c r="F160" s="6"/>
      <c r="G160" s="52"/>
      <c r="H160" s="59"/>
      <c r="I160" s="56"/>
      <c r="J160" s="56"/>
      <c r="K160" s="5"/>
      <c r="L160" s="59"/>
      <c r="M160" s="6"/>
      <c r="N160" s="6"/>
      <c r="O160" s="14"/>
      <c r="P160" s="14"/>
      <c r="Q160" s="38">
        <f t="shared" si="11"/>
        <v>0</v>
      </c>
      <c r="S160" s="40">
        <f t="shared" si="10"/>
        <v>0</v>
      </c>
    </row>
    <row r="161" spans="3:19" ht="12.75" customHeight="1">
      <c r="C161" s="4"/>
      <c r="D161" s="5"/>
      <c r="E161" s="36"/>
      <c r="F161" s="6"/>
      <c r="G161" s="52"/>
      <c r="H161" s="59"/>
      <c r="I161" s="56"/>
      <c r="J161" s="56"/>
      <c r="K161" s="5"/>
      <c r="L161" s="59"/>
      <c r="M161" s="6"/>
      <c r="N161" s="6"/>
      <c r="O161" s="14"/>
      <c r="P161" s="14"/>
      <c r="Q161" s="38">
        <f t="shared" si="11"/>
        <v>0</v>
      </c>
      <c r="S161" s="40">
        <f t="shared" si="10"/>
        <v>0</v>
      </c>
    </row>
    <row r="162" spans="3:19" ht="12.75" customHeight="1">
      <c r="C162" s="4"/>
      <c r="D162" s="5"/>
      <c r="E162" s="36"/>
      <c r="F162" s="6"/>
      <c r="G162" s="52"/>
      <c r="H162" s="59"/>
      <c r="I162" s="56"/>
      <c r="J162" s="56"/>
      <c r="K162" s="5"/>
      <c r="L162" s="59"/>
      <c r="M162" s="6"/>
      <c r="N162" s="6"/>
      <c r="O162" s="14"/>
      <c r="P162" s="14"/>
      <c r="Q162" s="38">
        <f t="shared" si="11"/>
        <v>0</v>
      </c>
      <c r="S162" s="40">
        <f t="shared" si="10"/>
        <v>0</v>
      </c>
    </row>
    <row r="163" spans="3:19" ht="12.75" customHeight="1">
      <c r="C163" s="4"/>
      <c r="D163" s="5"/>
      <c r="E163" s="36"/>
      <c r="F163" s="6"/>
      <c r="G163" s="52"/>
      <c r="H163" s="59"/>
      <c r="I163" s="56"/>
      <c r="J163" s="56"/>
      <c r="K163" s="5"/>
      <c r="L163" s="59"/>
      <c r="M163" s="6"/>
      <c r="N163" s="6"/>
      <c r="O163" s="14"/>
      <c r="P163" s="14"/>
      <c r="Q163" s="38">
        <f t="shared" si="11"/>
        <v>0</v>
      </c>
      <c r="S163" s="40">
        <f t="shared" si="10"/>
        <v>0</v>
      </c>
    </row>
    <row r="164" spans="3:19" ht="12.75" customHeight="1">
      <c r="C164" s="4"/>
      <c r="D164" s="3"/>
      <c r="E164" s="36"/>
      <c r="F164" s="6"/>
      <c r="G164" s="52"/>
      <c r="H164" s="60"/>
      <c r="I164" s="57"/>
      <c r="J164" s="57"/>
      <c r="K164" s="5"/>
      <c r="L164" s="60"/>
      <c r="M164" s="6"/>
      <c r="N164" s="6"/>
      <c r="O164" s="14"/>
      <c r="P164" s="14"/>
      <c r="Q164" s="38">
        <f t="shared" si="11"/>
        <v>0</v>
      </c>
      <c r="S164" s="40">
        <f t="shared" si="10"/>
        <v>0</v>
      </c>
    </row>
    <row r="165" spans="3:19" ht="12.75" customHeight="1">
      <c r="C165" s="4"/>
      <c r="D165" s="3"/>
      <c r="E165" s="36"/>
      <c r="F165" s="6"/>
      <c r="G165" s="52"/>
      <c r="H165" s="60"/>
      <c r="I165" s="57"/>
      <c r="J165" s="57"/>
      <c r="K165" s="5"/>
      <c r="L165" s="60"/>
      <c r="M165" s="6"/>
      <c r="N165" s="6"/>
      <c r="O165" s="14"/>
      <c r="P165" s="14"/>
      <c r="Q165" s="38">
        <f t="shared" si="11"/>
        <v>0</v>
      </c>
      <c r="S165" s="40">
        <f t="shared" si="10"/>
        <v>0</v>
      </c>
    </row>
    <row r="166" spans="3:19" ht="12.75" customHeight="1">
      <c r="C166" s="4"/>
      <c r="D166" s="3"/>
      <c r="E166" s="36"/>
      <c r="F166" s="6"/>
      <c r="G166" s="52"/>
      <c r="H166" s="59"/>
      <c r="I166" s="56"/>
      <c r="J166" s="56"/>
      <c r="K166" s="5"/>
      <c r="L166" s="59"/>
      <c r="M166" s="6"/>
      <c r="N166" s="6"/>
      <c r="O166" s="14"/>
      <c r="P166" s="14"/>
      <c r="Q166" s="38">
        <f t="shared" si="11"/>
        <v>0</v>
      </c>
      <c r="S166" s="40">
        <f t="shared" si="10"/>
        <v>0</v>
      </c>
    </row>
    <row r="167" spans="3:19" ht="12.75" customHeight="1">
      <c r="C167" s="4"/>
      <c r="D167" s="3"/>
      <c r="E167" s="36"/>
      <c r="F167" s="6"/>
      <c r="G167" s="52"/>
      <c r="H167" s="59"/>
      <c r="I167" s="56"/>
      <c r="J167" s="56"/>
      <c r="K167" s="5"/>
      <c r="L167" s="59"/>
      <c r="M167" s="6"/>
      <c r="N167" s="6"/>
      <c r="O167" s="14"/>
      <c r="P167" s="14"/>
      <c r="Q167" s="38">
        <f t="shared" si="11"/>
        <v>0</v>
      </c>
      <c r="S167" s="40">
        <f t="shared" si="10"/>
        <v>0</v>
      </c>
    </row>
    <row r="168" spans="3:19" ht="12.75" customHeight="1">
      <c r="C168" s="4"/>
      <c r="D168" s="3"/>
      <c r="E168" s="36"/>
      <c r="F168" s="6"/>
      <c r="G168" s="52"/>
      <c r="H168" s="59"/>
      <c r="I168" s="56"/>
      <c r="J168" s="56"/>
      <c r="K168" s="5"/>
      <c r="L168" s="59"/>
      <c r="M168" s="6"/>
      <c r="N168" s="6"/>
      <c r="O168" s="14"/>
      <c r="P168" s="14"/>
      <c r="Q168" s="38">
        <f t="shared" si="11"/>
        <v>0</v>
      </c>
      <c r="S168" s="40">
        <f t="shared" si="10"/>
        <v>0</v>
      </c>
    </row>
    <row r="169" spans="3:19" ht="12.75" customHeight="1">
      <c r="C169" s="4"/>
      <c r="D169" s="3"/>
      <c r="E169" s="36"/>
      <c r="F169" s="6"/>
      <c r="G169" s="52"/>
      <c r="H169" s="60"/>
      <c r="I169" s="57"/>
      <c r="J169" s="57"/>
      <c r="K169" s="5"/>
      <c r="L169" s="60"/>
      <c r="M169" s="6"/>
      <c r="N169" s="6"/>
      <c r="O169" s="14"/>
      <c r="P169" s="14"/>
      <c r="Q169" s="38">
        <f t="shared" si="11"/>
        <v>0</v>
      </c>
      <c r="S169" s="40">
        <f aca="true" t="shared" si="12" ref="S169:S182">IF(E169="buy",Q169*(-1),Q169)</f>
        <v>0</v>
      </c>
    </row>
    <row r="170" spans="3:19" ht="12.75" customHeight="1">
      <c r="C170" s="4"/>
      <c r="D170" s="3"/>
      <c r="E170" s="36"/>
      <c r="F170" s="6"/>
      <c r="G170" s="52"/>
      <c r="H170" s="59"/>
      <c r="I170" s="56"/>
      <c r="J170" s="56"/>
      <c r="K170" s="5"/>
      <c r="L170" s="59"/>
      <c r="M170" s="6"/>
      <c r="N170" s="6"/>
      <c r="O170" s="14"/>
      <c r="P170" s="14"/>
      <c r="Q170" s="38">
        <f t="shared" si="11"/>
        <v>0</v>
      </c>
      <c r="S170" s="40">
        <f t="shared" si="12"/>
        <v>0</v>
      </c>
    </row>
    <row r="171" spans="3:19" ht="12.75" customHeight="1">
      <c r="C171" s="4"/>
      <c r="D171" s="3"/>
      <c r="E171" s="36"/>
      <c r="F171" s="6"/>
      <c r="G171" s="52"/>
      <c r="H171" s="59"/>
      <c r="I171" s="56"/>
      <c r="J171" s="56"/>
      <c r="K171" s="5"/>
      <c r="L171" s="59"/>
      <c r="M171" s="6"/>
      <c r="N171" s="6"/>
      <c r="O171" s="14"/>
      <c r="P171" s="14"/>
      <c r="Q171" s="38">
        <f t="shared" si="11"/>
        <v>0</v>
      </c>
      <c r="S171" s="40">
        <f t="shared" si="12"/>
        <v>0</v>
      </c>
    </row>
    <row r="172" spans="3:19" ht="12.75" customHeight="1">
      <c r="C172" s="4"/>
      <c r="D172" s="3"/>
      <c r="E172" s="36"/>
      <c r="F172" s="6"/>
      <c r="G172" s="52"/>
      <c r="H172" s="59"/>
      <c r="I172" s="56"/>
      <c r="J172" s="56"/>
      <c r="K172" s="5"/>
      <c r="L172" s="59"/>
      <c r="M172" s="6"/>
      <c r="N172" s="6"/>
      <c r="O172" s="14"/>
      <c r="P172" s="14"/>
      <c r="Q172" s="38">
        <f t="shared" si="11"/>
        <v>0</v>
      </c>
      <c r="S172" s="40">
        <f t="shared" si="12"/>
        <v>0</v>
      </c>
    </row>
    <row r="173" spans="3:19" ht="12.75" customHeight="1">
      <c r="C173" s="4"/>
      <c r="D173" s="3"/>
      <c r="E173" s="36"/>
      <c r="F173" s="6"/>
      <c r="G173" s="52"/>
      <c r="H173" s="59"/>
      <c r="I173" s="56"/>
      <c r="J173" s="56"/>
      <c r="K173" s="5"/>
      <c r="L173" s="59"/>
      <c r="M173" s="6"/>
      <c r="N173" s="6"/>
      <c r="O173" s="14"/>
      <c r="P173" s="14"/>
      <c r="Q173" s="38">
        <f t="shared" si="11"/>
        <v>0</v>
      </c>
      <c r="S173" s="40">
        <f t="shared" si="12"/>
        <v>0</v>
      </c>
    </row>
    <row r="174" spans="3:19" ht="12.75" customHeight="1">
      <c r="C174" s="4"/>
      <c r="D174" s="3"/>
      <c r="E174" s="36"/>
      <c r="F174" s="6"/>
      <c r="G174" s="52"/>
      <c r="H174" s="59"/>
      <c r="I174" s="56"/>
      <c r="J174" s="56"/>
      <c r="K174" s="5"/>
      <c r="L174" s="59"/>
      <c r="M174" s="6"/>
      <c r="N174" s="6"/>
      <c r="O174" s="14"/>
      <c r="P174" s="14"/>
      <c r="Q174" s="38">
        <f t="shared" si="11"/>
        <v>0</v>
      </c>
      <c r="S174" s="40">
        <f t="shared" si="12"/>
        <v>0</v>
      </c>
    </row>
    <row r="175" spans="3:19" ht="12.75" customHeight="1">
      <c r="C175" s="4"/>
      <c r="D175" s="3"/>
      <c r="E175" s="36"/>
      <c r="F175" s="6"/>
      <c r="G175" s="52"/>
      <c r="H175" s="60"/>
      <c r="I175" s="57"/>
      <c r="J175" s="57"/>
      <c r="K175" s="5"/>
      <c r="L175" s="60"/>
      <c r="M175" s="6"/>
      <c r="N175" s="6"/>
      <c r="O175" s="14"/>
      <c r="P175" s="14"/>
      <c r="Q175" s="38">
        <f t="shared" si="11"/>
        <v>0</v>
      </c>
      <c r="S175" s="40">
        <f t="shared" si="12"/>
        <v>0</v>
      </c>
    </row>
    <row r="176" spans="3:19" ht="12.75" customHeight="1">
      <c r="C176" s="4"/>
      <c r="D176" s="3"/>
      <c r="E176" s="36"/>
      <c r="F176" s="6"/>
      <c r="G176" s="52"/>
      <c r="H176" s="60"/>
      <c r="I176" s="57"/>
      <c r="J176" s="57"/>
      <c r="K176" s="5"/>
      <c r="L176" s="60"/>
      <c r="M176" s="6"/>
      <c r="N176" s="6"/>
      <c r="O176" s="14"/>
      <c r="P176" s="14"/>
      <c r="Q176" s="38">
        <f t="shared" si="11"/>
        <v>0</v>
      </c>
      <c r="S176" s="40">
        <f t="shared" si="12"/>
        <v>0</v>
      </c>
    </row>
    <row r="177" spans="3:19" ht="12.75" customHeight="1">
      <c r="C177" s="4"/>
      <c r="D177" s="3"/>
      <c r="E177" s="36"/>
      <c r="F177" s="6"/>
      <c r="G177" s="52"/>
      <c r="H177" s="59"/>
      <c r="I177" s="56"/>
      <c r="J177" s="56"/>
      <c r="K177" s="5"/>
      <c r="L177" s="59"/>
      <c r="M177" s="6"/>
      <c r="N177" s="6"/>
      <c r="O177" s="14"/>
      <c r="P177" s="14"/>
      <c r="Q177" s="38">
        <f t="shared" si="11"/>
        <v>0</v>
      </c>
      <c r="S177" s="40">
        <f t="shared" si="12"/>
        <v>0</v>
      </c>
    </row>
    <row r="178" spans="3:19" ht="12.75" customHeight="1">
      <c r="C178" s="4"/>
      <c r="D178" s="3"/>
      <c r="E178" s="36"/>
      <c r="F178" s="6"/>
      <c r="G178" s="52"/>
      <c r="H178" s="59"/>
      <c r="I178" s="56"/>
      <c r="J178" s="56"/>
      <c r="K178" s="5"/>
      <c r="L178" s="59"/>
      <c r="M178" s="6"/>
      <c r="N178" s="6"/>
      <c r="O178" s="14"/>
      <c r="P178" s="14"/>
      <c r="Q178" s="38">
        <f t="shared" si="11"/>
        <v>0</v>
      </c>
      <c r="S178" s="40">
        <f t="shared" si="12"/>
        <v>0</v>
      </c>
    </row>
    <row r="179" spans="17:19" ht="12.75" customHeight="1">
      <c r="Q179" s="44">
        <f t="shared" si="11"/>
        <v>0</v>
      </c>
      <c r="S179" s="40">
        <f t="shared" si="12"/>
        <v>0</v>
      </c>
    </row>
    <row r="180" spans="17:19" ht="12.75" customHeight="1">
      <c r="Q180" s="44">
        <f t="shared" si="11"/>
        <v>0</v>
      </c>
      <c r="S180" s="40">
        <f t="shared" si="12"/>
        <v>0</v>
      </c>
    </row>
    <row r="181" spans="17:20" ht="12.75" customHeight="1">
      <c r="Q181" s="44">
        <f t="shared" si="11"/>
        <v>0</v>
      </c>
      <c r="S181" s="40">
        <f t="shared" si="12"/>
        <v>0</v>
      </c>
      <c r="T181" s="41">
        <f>SUM(S7:S152)</f>
        <v>377.6000000000149</v>
      </c>
    </row>
    <row r="182" spans="17:19" ht="12.75" customHeight="1">
      <c r="Q182" s="44">
        <f t="shared" si="11"/>
        <v>0</v>
      </c>
      <c r="S182" s="40">
        <f t="shared" si="12"/>
        <v>0</v>
      </c>
    </row>
    <row r="183" ht="12.75" customHeight="1">
      <c r="T183" s="28">
        <f>SUM(O7:O180)</f>
        <v>-2.13</v>
      </c>
    </row>
    <row r="184" ht="12.75" customHeight="1">
      <c r="T184" s="28">
        <f>SUM(P7:P178)</f>
        <v>1474.69</v>
      </c>
    </row>
    <row r="185" ht="12.75" customHeight="1">
      <c r="T185" s="28">
        <f>SUM(T183:T184)</f>
        <v>1472.56</v>
      </c>
    </row>
  </sheetData>
  <mergeCells count="2">
    <mergeCell ref="M2:O2"/>
    <mergeCell ref="T2:U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Statement: 1939448 - МАКД Н4 октябрь</dc:title>
  <dc:subject/>
  <dc:creator> </dc:creator>
  <cp:keywords/>
  <dc:description/>
  <cp:lastModifiedBy>Слава</cp:lastModifiedBy>
  <dcterms:created xsi:type="dcterms:W3CDTF">2007-08-20T18:11:45Z</dcterms:created>
  <dcterms:modified xsi:type="dcterms:W3CDTF">2008-10-08T14:57:31Z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